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500" tabRatio="500" activeTab="0"/>
  </bookViews>
  <sheets>
    <sheet name="Summary" sheetId="1" r:id="rId1"/>
    <sheet name="Income" sheetId="2" r:id="rId2"/>
    <sheet name="Expenditure" sheetId="3" r:id="rId3"/>
    <sheet name="Funding" sheetId="4" r:id="rId4"/>
    <sheet name="Rehearsal space" sheetId="5" r:id="rId5"/>
    <sheet name="Set" sheetId="6" r:id="rId6"/>
    <sheet name="Costume" sheetId="7" r:id="rId7"/>
    <sheet name="Props" sheetId="8" r:id="rId8"/>
    <sheet name="Venue Hire" sheetId="9" r:id="rId9"/>
    <sheet name="Print and Marketing" sheetId="10" r:id="rId10"/>
    <sheet name="Consumables" sheetId="11" r:id="rId11"/>
    <sheet name="Contingency" sheetId="12" r:id="rId12"/>
  </sheets>
  <definedNames>
    <definedName name="income_act">'Summary'!$C$3</definedName>
    <definedName name="max_return_per_unit">'Funding'!$B$3</definedName>
    <definedName name="unit_value">'Funding'!$B$1</definedName>
    <definedName name="units_act">'Funding'!$B$19</definedName>
    <definedName name="units_req">'Funding'!$B$2</definedName>
  </definedNames>
  <calcPr fullCalcOnLoad="1"/>
</workbook>
</file>

<file path=xl/comments1.xml><?xml version="1.0" encoding="utf-8"?>
<comments xmlns="http://schemas.openxmlformats.org/spreadsheetml/2006/main">
  <authors>
    <author>Rafe Beckley</author>
  </authors>
  <commentList>
    <comment ref="A7" authorId="0">
      <text>
        <r>
          <rPr>
            <b/>
            <sz val="12"/>
            <rFont val="Calibri"/>
            <family val="0"/>
          </rPr>
          <t>Rafe Beckley:</t>
        </r>
        <r>
          <rPr>
            <sz val="12"/>
            <rFont val="Calibri"/>
            <family val="0"/>
          </rPr>
          <t xml:space="preserve">
As you can see, the Summary sheet has now changed quite a lot. This is the point at which there are some concepts that if you haven't read 'Open Book Theatre Management' won't make much sense, such as Production Breakeven, Company Breakeven, and Return Per Unit. Unfortunately, there's not really space here to explain them in the necessary detail, so you'll have to read the book. If you're as poor as I was when I started out, you could always just borrow a copy from your local library.
Having read the book, this is where you'll really start to see the value of the autocalculating spreadsheet come into its own, saving you time (and an awful lot of stress).
This sheet autocalculates both projected and actual Production and Company Breakeven points for you, and so is an excellent Summary sheet on a budget to send to potential Unit Funders, as well as being great for tracking sales and expenditure in real time for all Company Members.
It also autocalculates the Return Per Unit value, which means at a projection level, potential Unit Funders will be able to see how much they can expect to receive per initial unit of investment, capped at the agreed rate of interest.
Everything after this finds its way into the profit pot, which will be used in this spreadsheet simply as the money which ends up in the Company bank account after everything has been paid out and the books closed. The next Budget Training Spreadsheet (5) details how this might be turned into profit share, but don't rush there just yet.
Firstly, go to the Income tab, and play around with different ticket sales in the actuals column. See if you can work out a) how much less in sales it is before the Unit Funders get back less per unit than their initial Unit Funds, b) how much ticket sales need to be for the Unit Funders to get back all of their loan plus all of their potential interest, ticking the show past Company Breakeven and into profit, and c) what ticket sales need to be in order that Unit funders get back all of their initial Unit Funds plus some, but not all, of the interest potentially available to them (meaning zero Company profit).
Once you're comfortable with that, meet me over at the Funding tab, which is new, and we'll have some fun over there.</t>
        </r>
      </text>
    </comment>
  </commentList>
</comments>
</file>

<file path=xl/comments4.xml><?xml version="1.0" encoding="utf-8"?>
<comments xmlns="http://schemas.openxmlformats.org/spreadsheetml/2006/main">
  <authors>
    <author>Rafe Beckley</author>
  </authors>
  <commentList>
    <comment ref="A2" authorId="0">
      <text>
        <r>
          <rPr>
            <b/>
            <sz val="12"/>
            <rFont val="Calibri"/>
            <family val="0"/>
          </rPr>
          <t>Rafe Beckley:</t>
        </r>
        <r>
          <rPr>
            <sz val="12"/>
            <rFont val="Calibri"/>
            <family val="0"/>
          </rPr>
          <t xml:space="preserve">
Welcome to the shiny new Funding tab. This is where you can keep easy track of who has funded Units, and how many. It also provides a lot of variable numbers that you can change depending on what you think is appropriate for your show. Examples:
Try changing the Unit Value (which is the amount you'll be borrowing from each Unit Funder per Unit). If it were $50 per Unit, watch the system autocalculate how many units you need funded in total change, as well as how many you've already got funded and their value. Don't forget, the important thing to remember here is that it is how many units an individual funds that is the variable number you can change on the sheet - not how much they are prepared to lend to you in cash value.
Then reset things, and start to play around with the Max Return Per Unit, which is expressed as a percentage on top of the original Unit Funding loan made by any Unit Funder.
Play around with these individually, and keep referring back to the Summary tab to see how it affects the budgets, and both Production and Company Breakeven points. 
Then, if you're following the 'Start a theater company for a tenner' model, why not try going through every tab and zeroing out all of your projected and actual figures, and then start at this sheet. Make the Unit Value $10, input ten issued units spread across however many Unit Funders you like, and then just for training purposes enter $50 in the Projected and Actual columns for both Costume and Props on the appropriate tabs, then enter $100 on the Income tab for ticket sales in both the Projected and Actual columns (this is just so that the formulas running in the background don't go haywire).
Then see if you can imagine a scenario in which you could put on a production which uses only this small amount of money, simply as an exercise - put different amounts of expenditure in different places on different tabs. It's good training, and you never know: while you're doing it, you might actually come up with a viable idea for a real theater production! Play with what money you might spend and where, and what income you might realistically think you can achieve.
This is the most challenging training spreadsheet, so don't be surprised if you initially find it frustrating. Have plenty of tea, coffee and cookies on standby. You might take to it instantly, or it might take some days to get the hang of. Either way, please don't skimp. If you don't fully grasp the way in which this spreadsheet works, then you'll have problems running your company. Once you </t>
        </r>
        <r>
          <rPr>
            <i/>
            <sz val="12"/>
            <rFont val="Calibri"/>
            <family val="0"/>
          </rPr>
          <t>do</t>
        </r>
        <r>
          <rPr>
            <sz val="12"/>
            <rFont val="Calibri"/>
            <family val="0"/>
          </rPr>
          <t xml:space="preserve"> understand it, however, you'll wonder why it was such a challenge, and everything will suddenly become much easier for you, for the rest of your working life. It's worth the investment of time to learn this stuff, I promise.
If it all gets too confusing, and you've entered numbers all over the place and lost track of what you're doing, simply trash that one, go back to the clean downloaded spreadsheet, and start again. Learning costs, and in this instance the price you'll be paying is your time.</t>
        </r>
      </text>
    </comment>
  </commentList>
</comments>
</file>

<file path=xl/sharedStrings.xml><?xml version="1.0" encoding="utf-8"?>
<sst xmlns="http://schemas.openxmlformats.org/spreadsheetml/2006/main" count="115" uniqueCount="69">
  <si>
    <t>Income</t>
  </si>
  <si>
    <t>Actual</t>
  </si>
  <si>
    <t>Expenditure</t>
  </si>
  <si>
    <t>Total</t>
  </si>
  <si>
    <t>Set</t>
  </si>
  <si>
    <t>Costume</t>
  </si>
  <si>
    <t>Props</t>
  </si>
  <si>
    <t>Print and Marketing</t>
  </si>
  <si>
    <t>Rehearsal space</t>
  </si>
  <si>
    <t>Rehearsal Space</t>
  </si>
  <si>
    <t>Community Centre</t>
  </si>
  <si>
    <t>Room above pub</t>
  </si>
  <si>
    <t>Set Items</t>
  </si>
  <si>
    <t>Furniture</t>
  </si>
  <si>
    <t>Flats</t>
  </si>
  <si>
    <t>Paint</t>
  </si>
  <si>
    <t>Rollers</t>
  </si>
  <si>
    <t>Paintbrushes</t>
  </si>
  <si>
    <t>Suit 1</t>
  </si>
  <si>
    <t>Suit 2</t>
  </si>
  <si>
    <t>Suit 3</t>
  </si>
  <si>
    <t>Ball Gown 1</t>
  </si>
  <si>
    <t>Ball Gown 2</t>
  </si>
  <si>
    <t>Handbag</t>
  </si>
  <si>
    <t>Clutch Bag</t>
  </si>
  <si>
    <t>Cigarette Case</t>
  </si>
  <si>
    <t>Gentlemen's Cane</t>
  </si>
  <si>
    <t>Period newspaper</t>
  </si>
  <si>
    <t>Venue Hire</t>
  </si>
  <si>
    <t>Studio Theatre</t>
  </si>
  <si>
    <t>Posters</t>
  </si>
  <si>
    <t>Flyers</t>
  </si>
  <si>
    <t>Print delivery costs</t>
  </si>
  <si>
    <t>Photographer</t>
  </si>
  <si>
    <t>Phone Calls (prepaid sim)</t>
  </si>
  <si>
    <t>Advertising Sales</t>
  </si>
  <si>
    <t>Projected</t>
  </si>
  <si>
    <t>Ticket sales</t>
  </si>
  <si>
    <t>Sub Total</t>
  </si>
  <si>
    <t>Contingency</t>
  </si>
  <si>
    <t>Van Hire</t>
  </si>
  <si>
    <t>Variance</t>
  </si>
  <si>
    <t>Consumables</t>
  </si>
  <si>
    <t>Gaffer Tape</t>
  </si>
  <si>
    <t>LX Tape</t>
  </si>
  <si>
    <t>Lighting Gels</t>
  </si>
  <si>
    <t>Unit funder</t>
  </si>
  <si>
    <t>Number of units</t>
  </si>
  <si>
    <t>Unit Funder 1</t>
  </si>
  <si>
    <t>Unit Funder 2</t>
  </si>
  <si>
    <t>Unit Funder 3</t>
  </si>
  <si>
    <t>Unit Funder 5</t>
  </si>
  <si>
    <t>Unit Funder 4</t>
  </si>
  <si>
    <t>Units Required</t>
  </si>
  <si>
    <t>Unit Value</t>
  </si>
  <si>
    <t>Unit Funder 6</t>
  </si>
  <si>
    <t>Return Per Unit</t>
  </si>
  <si>
    <t>Return on Units</t>
  </si>
  <si>
    <t>Units Issued</t>
  </si>
  <si>
    <t>Units Available</t>
  </si>
  <si>
    <t>Total Expenditure</t>
  </si>
  <si>
    <t>Profit</t>
  </si>
  <si>
    <t>Loss</t>
  </si>
  <si>
    <t>Production Breakeven</t>
  </si>
  <si>
    <t>Company Breakeven</t>
  </si>
  <si>
    <t>Program Sales</t>
  </si>
  <si>
    <t>Programs</t>
  </si>
  <si>
    <t>Loan Total</t>
  </si>
  <si>
    <t>Max Return Per Unit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</si>
</sst>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Red]&quot;£&quot;#,##0.00"/>
    <numFmt numFmtId="165" formatCode="[$$-409]#,##0.00"/>
    <numFmt numFmtId="166" formatCode="[$$-409]#,##0.00_ ;[Red]\-[$$-409]#,##0.00\ "/>
  </numFmts>
  <fonts count="53">
    <font>
      <sz val="12"/>
      <color theme="1"/>
      <name val="Calibri"/>
      <family val="2"/>
    </font>
    <font>
      <sz val="12"/>
      <color indexed="8"/>
      <name val="Calibri"/>
      <family val="2"/>
    </font>
    <font>
      <b/>
      <sz val="12"/>
      <name val="Calibri"/>
      <family val="0"/>
    </font>
    <font>
      <sz val="12"/>
      <name val="Calibri"/>
      <family val="0"/>
    </font>
    <font>
      <i/>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24"/>
      <color indexed="8"/>
      <name val="Calibri"/>
      <family val="0"/>
    </font>
    <font>
      <b/>
      <sz val="24"/>
      <name val="Calibri"/>
      <family val="0"/>
    </font>
    <font>
      <b/>
      <sz val="24"/>
      <color indexed="8"/>
      <name val="Calibri"/>
      <family val="0"/>
    </font>
    <font>
      <sz val="24"/>
      <color indexed="53"/>
      <name val="Calibri"/>
      <family val="0"/>
    </font>
    <font>
      <b/>
      <sz val="18"/>
      <color indexed="8"/>
      <name val="Calibri"/>
      <family val="0"/>
    </font>
    <font>
      <sz val="18"/>
      <color indexed="8"/>
      <name val="Calibri"/>
      <family val="0"/>
    </font>
    <font>
      <b/>
      <sz val="24"/>
      <color indexed="10"/>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24"/>
      <color theme="1"/>
      <name val="Calibri"/>
      <family val="0"/>
    </font>
    <font>
      <b/>
      <sz val="24"/>
      <color theme="1"/>
      <name val="Calibri"/>
      <family val="0"/>
    </font>
    <font>
      <sz val="24"/>
      <color rgb="FFFF6600"/>
      <name val="Calibri"/>
      <family val="0"/>
    </font>
    <font>
      <b/>
      <sz val="18"/>
      <color rgb="FF000000"/>
      <name val="Calibri"/>
      <family val="0"/>
    </font>
    <font>
      <sz val="18"/>
      <color rgb="FF000000"/>
      <name val="Calibri"/>
      <family val="0"/>
    </font>
    <font>
      <b/>
      <sz val="18"/>
      <color theme="1"/>
      <name val="Calibri"/>
      <family val="0"/>
    </font>
    <font>
      <sz val="18"/>
      <color theme="1"/>
      <name val="Calibri"/>
      <family val="0"/>
    </font>
    <font>
      <b/>
      <sz val="24"/>
      <color rgb="FFFF0000"/>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CD5B4"/>
        <bgColor indexed="64"/>
      </patternFill>
    </fill>
    <fill>
      <patternFill patternType="solid">
        <fgColor rgb="FFFDE9D9"/>
        <bgColor indexed="64"/>
      </patternFill>
    </fill>
    <fill>
      <patternFill patternType="solid">
        <fgColor rgb="FFDCE6F1"/>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Font="1" applyAlignment="1">
      <alignment/>
    </xf>
    <xf numFmtId="0" fontId="44" fillId="33" borderId="0" xfId="0" applyFont="1" applyFill="1" applyAlignment="1">
      <alignment/>
    </xf>
    <xf numFmtId="0" fontId="22" fillId="13" borderId="10" xfId="0" applyFont="1" applyFill="1" applyBorder="1" applyAlignment="1">
      <alignment horizontal="center"/>
    </xf>
    <xf numFmtId="0" fontId="45" fillId="13" borderId="10" xfId="0" applyFont="1" applyFill="1" applyBorder="1" applyAlignment="1">
      <alignment/>
    </xf>
    <xf numFmtId="0" fontId="45" fillId="33" borderId="0" xfId="0" applyFont="1" applyFill="1" applyAlignment="1">
      <alignment/>
    </xf>
    <xf numFmtId="0" fontId="46" fillId="33" borderId="0" xfId="0" applyFont="1" applyFill="1" applyAlignment="1">
      <alignment/>
    </xf>
    <xf numFmtId="0" fontId="47" fillId="34" borderId="10" xfId="0" applyFont="1" applyFill="1" applyBorder="1" applyAlignment="1">
      <alignment/>
    </xf>
    <xf numFmtId="0" fontId="47" fillId="34" borderId="11" xfId="0" applyFont="1" applyFill="1" applyBorder="1" applyAlignment="1">
      <alignment horizontal="center"/>
    </xf>
    <xf numFmtId="0" fontId="48" fillId="0" borderId="0" xfId="0" applyFont="1" applyAlignment="1">
      <alignment/>
    </xf>
    <xf numFmtId="164" fontId="48" fillId="35" borderId="0" xfId="0" applyNumberFormat="1" applyFont="1" applyFill="1" applyAlignment="1">
      <alignment/>
    </xf>
    <xf numFmtId="164" fontId="48" fillId="36" borderId="0" xfId="0" applyNumberFormat="1" applyFont="1" applyFill="1" applyAlignment="1">
      <alignment/>
    </xf>
    <xf numFmtId="0" fontId="47" fillId="34" borderId="12" xfId="0" applyFont="1" applyFill="1" applyBorder="1" applyAlignment="1">
      <alignment/>
    </xf>
    <xf numFmtId="0" fontId="49" fillId="13" borderId="10" xfId="0" applyFont="1" applyFill="1" applyBorder="1" applyAlignment="1">
      <alignment/>
    </xf>
    <xf numFmtId="0" fontId="49" fillId="13" borderId="10" xfId="0" applyFont="1" applyFill="1" applyBorder="1" applyAlignment="1">
      <alignment horizontal="center"/>
    </xf>
    <xf numFmtId="0" fontId="50" fillId="0" borderId="0" xfId="0" applyFont="1" applyFill="1" applyAlignment="1">
      <alignment/>
    </xf>
    <xf numFmtId="164" fontId="50" fillId="7" borderId="0" xfId="0" applyNumberFormat="1" applyFont="1" applyFill="1" applyBorder="1" applyAlignment="1">
      <alignment/>
    </xf>
    <xf numFmtId="164" fontId="50" fillId="2" borderId="0" xfId="0" applyNumberFormat="1" applyFont="1" applyFill="1" applyBorder="1" applyAlignment="1">
      <alignment/>
    </xf>
    <xf numFmtId="0" fontId="50" fillId="0" borderId="0" xfId="0" applyFont="1" applyAlignment="1">
      <alignment/>
    </xf>
    <xf numFmtId="0" fontId="49" fillId="0" borderId="10" xfId="0" applyFont="1" applyBorder="1" applyAlignment="1">
      <alignment/>
    </xf>
    <xf numFmtId="0" fontId="50" fillId="0" borderId="10" xfId="0" applyFont="1" applyBorder="1" applyAlignment="1">
      <alignment/>
    </xf>
    <xf numFmtId="0" fontId="49" fillId="13" borderId="12" xfId="0" applyFont="1" applyFill="1" applyBorder="1" applyAlignment="1">
      <alignment/>
    </xf>
    <xf numFmtId="0" fontId="49" fillId="13" borderId="0" xfId="0" applyFont="1" applyFill="1" applyAlignment="1">
      <alignment/>
    </xf>
    <xf numFmtId="0" fontId="50" fillId="7" borderId="0" xfId="0" applyFont="1" applyFill="1" applyAlignment="1">
      <alignment/>
    </xf>
    <xf numFmtId="0" fontId="50" fillId="2" borderId="0" xfId="0" applyFont="1" applyFill="1" applyAlignment="1">
      <alignment/>
    </xf>
    <xf numFmtId="0" fontId="0" fillId="33" borderId="0" xfId="0" applyFill="1" applyAlignment="1">
      <alignment/>
    </xf>
    <xf numFmtId="0" fontId="50" fillId="6" borderId="0" xfId="0" applyFont="1" applyFill="1" applyAlignment="1">
      <alignment/>
    </xf>
    <xf numFmtId="164" fontId="0" fillId="33" borderId="0" xfId="0" applyNumberFormat="1" applyFill="1" applyAlignment="1">
      <alignment/>
    </xf>
    <xf numFmtId="0" fontId="0" fillId="10" borderId="0" xfId="0" applyFill="1" applyAlignment="1">
      <alignment/>
    </xf>
    <xf numFmtId="0" fontId="45" fillId="13" borderId="10" xfId="0" applyFont="1" applyFill="1" applyBorder="1" applyAlignment="1">
      <alignment horizontal="center"/>
    </xf>
    <xf numFmtId="0" fontId="50" fillId="13" borderId="10" xfId="0" applyFont="1" applyFill="1" applyBorder="1" applyAlignment="1">
      <alignment horizontal="center"/>
    </xf>
    <xf numFmtId="0" fontId="50" fillId="0" borderId="10" xfId="0" applyFont="1" applyBorder="1" applyAlignment="1">
      <alignment horizontal="center"/>
    </xf>
    <xf numFmtId="0" fontId="50" fillId="13" borderId="10" xfId="0" applyFont="1" applyFill="1" applyBorder="1" applyAlignment="1">
      <alignment/>
    </xf>
    <xf numFmtId="0" fontId="50" fillId="10" borderId="0" xfId="0" applyFont="1" applyFill="1" applyAlignment="1">
      <alignment/>
    </xf>
    <xf numFmtId="0" fontId="50" fillId="37" borderId="0" xfId="0" applyFont="1" applyFill="1" applyAlignment="1">
      <alignment/>
    </xf>
    <xf numFmtId="0" fontId="50" fillId="33" borderId="0" xfId="0" applyFont="1" applyFill="1" applyAlignment="1">
      <alignment/>
    </xf>
    <xf numFmtId="0" fontId="50" fillId="33" borderId="0" xfId="0" applyFont="1" applyFill="1" applyAlignment="1">
      <alignment horizontal="center"/>
    </xf>
    <xf numFmtId="164" fontId="50" fillId="33" borderId="0" xfId="0" applyNumberFormat="1" applyFont="1" applyFill="1" applyAlignment="1">
      <alignment horizontal="right"/>
    </xf>
    <xf numFmtId="164" fontId="50" fillId="0" borderId="0" xfId="0" applyNumberFormat="1" applyFont="1" applyBorder="1" applyAlignment="1">
      <alignment horizontal="right"/>
    </xf>
    <xf numFmtId="0" fontId="49" fillId="33" borderId="10" xfId="0" applyFont="1" applyFill="1" applyBorder="1" applyAlignment="1">
      <alignment/>
    </xf>
    <xf numFmtId="0" fontId="51" fillId="13" borderId="10" xfId="0" applyFont="1" applyFill="1" applyBorder="1" applyAlignment="1">
      <alignment/>
    </xf>
    <xf numFmtId="0" fontId="45" fillId="33" borderId="0" xfId="0" applyFont="1" applyFill="1" applyBorder="1" applyAlignment="1">
      <alignment/>
    </xf>
    <xf numFmtId="165" fontId="50" fillId="33" borderId="10" xfId="0" applyNumberFormat="1" applyFont="1" applyFill="1" applyBorder="1" applyAlignment="1">
      <alignment/>
    </xf>
    <xf numFmtId="165" fontId="50" fillId="0" borderId="10" xfId="0" applyNumberFormat="1" applyFont="1" applyBorder="1" applyAlignment="1">
      <alignment/>
    </xf>
    <xf numFmtId="165" fontId="50" fillId="37" borderId="0" xfId="0" applyNumberFormat="1" applyFont="1" applyFill="1" applyAlignment="1">
      <alignment/>
    </xf>
    <xf numFmtId="165" fontId="50" fillId="0" borderId="10" xfId="0" applyNumberFormat="1" applyFont="1" applyBorder="1" applyAlignment="1">
      <alignment horizontal="right"/>
    </xf>
    <xf numFmtId="166" fontId="45" fillId="7" borderId="0" xfId="0" applyNumberFormat="1" applyFont="1" applyFill="1" applyAlignment="1">
      <alignment/>
    </xf>
    <xf numFmtId="166" fontId="45" fillId="2" borderId="0" xfId="0" applyNumberFormat="1" applyFont="1" applyFill="1" applyAlignment="1">
      <alignment/>
    </xf>
    <xf numFmtId="166" fontId="0" fillId="10" borderId="0" xfId="0" applyNumberFormat="1" applyFill="1" applyAlignment="1">
      <alignment/>
    </xf>
    <xf numFmtId="166" fontId="44" fillId="0" borderId="10" xfId="0" applyNumberFormat="1" applyFont="1" applyFill="1" applyBorder="1" applyAlignment="1">
      <alignment/>
    </xf>
    <xf numFmtId="166" fontId="44" fillId="33" borderId="10" xfId="0" applyNumberFormat="1" applyFont="1" applyFill="1" applyBorder="1" applyAlignment="1">
      <alignment/>
    </xf>
    <xf numFmtId="166" fontId="44" fillId="7" borderId="0" xfId="0" applyNumberFormat="1" applyFont="1" applyFill="1" applyAlignment="1">
      <alignment/>
    </xf>
    <xf numFmtId="166" fontId="44" fillId="2" borderId="0" xfId="0" applyNumberFormat="1" applyFont="1" applyFill="1" applyAlignment="1">
      <alignment/>
    </xf>
    <xf numFmtId="166" fontId="44" fillId="2" borderId="0" xfId="0" applyNumberFormat="1" applyFont="1" applyFill="1" applyBorder="1" applyAlignment="1">
      <alignment/>
    </xf>
    <xf numFmtId="166" fontId="44" fillId="10" borderId="0" xfId="0" applyNumberFormat="1" applyFont="1" applyFill="1" applyBorder="1" applyAlignment="1">
      <alignment/>
    </xf>
    <xf numFmtId="166" fontId="44" fillId="10" borderId="0" xfId="0" applyNumberFormat="1" applyFont="1" applyFill="1" applyAlignment="1">
      <alignment/>
    </xf>
    <xf numFmtId="0" fontId="50" fillId="0" borderId="0" xfId="0" applyFont="1" applyAlignment="1" applyProtection="1">
      <alignment/>
      <protection locked="0"/>
    </xf>
    <xf numFmtId="0" fontId="50" fillId="7" borderId="0" xfId="0" applyFont="1" applyFill="1" applyAlignment="1" applyProtection="1">
      <alignment horizontal="center"/>
      <protection locked="0"/>
    </xf>
    <xf numFmtId="0" fontId="50" fillId="7" borderId="0" xfId="0" applyFont="1" applyFill="1" applyAlignment="1" applyProtection="1">
      <alignment/>
      <protection locked="0"/>
    </xf>
    <xf numFmtId="165" fontId="50" fillId="37" borderId="0" xfId="0" applyNumberFormat="1" applyFont="1" applyFill="1" applyAlignment="1" applyProtection="1">
      <alignment horizontal="center"/>
      <protection locked="0"/>
    </xf>
    <xf numFmtId="10" fontId="50" fillId="37" borderId="0" xfId="0" applyNumberFormat="1" applyFont="1" applyFill="1" applyAlignment="1" applyProtection="1">
      <alignment horizontal="center"/>
      <protection locked="0"/>
    </xf>
    <xf numFmtId="165" fontId="44" fillId="33" borderId="0" xfId="0" applyNumberFormat="1" applyFont="1" applyFill="1" applyBorder="1" applyAlignment="1">
      <alignment/>
    </xf>
    <xf numFmtId="166" fontId="44" fillId="7" borderId="0" xfId="0" applyNumberFormat="1" applyFont="1" applyFill="1" applyBorder="1" applyAlignment="1">
      <alignment/>
    </xf>
    <xf numFmtId="166" fontId="48" fillId="35" borderId="13" xfId="0" applyNumberFormat="1" applyFont="1" applyFill="1" applyBorder="1" applyAlignment="1" applyProtection="1">
      <alignment/>
      <protection locked="0"/>
    </xf>
    <xf numFmtId="166" fontId="48" fillId="36" borderId="13" xfId="0" applyNumberFormat="1" applyFont="1" applyFill="1" applyBorder="1" applyAlignment="1" applyProtection="1">
      <alignment/>
      <protection locked="0"/>
    </xf>
    <xf numFmtId="166" fontId="50" fillId="33" borderId="10" xfId="0" applyNumberFormat="1" applyFont="1" applyFill="1" applyBorder="1" applyAlignment="1">
      <alignment/>
    </xf>
    <xf numFmtId="166" fontId="48" fillId="35" borderId="14" xfId="0" applyNumberFormat="1" applyFont="1" applyFill="1" applyBorder="1" applyAlignment="1" applyProtection="1">
      <alignment/>
      <protection locked="0"/>
    </xf>
    <xf numFmtId="166" fontId="48" fillId="36" borderId="14" xfId="0" applyNumberFormat="1" applyFont="1" applyFill="1" applyBorder="1" applyAlignment="1" applyProtection="1">
      <alignment/>
      <protection locked="0"/>
    </xf>
    <xf numFmtId="166" fontId="48" fillId="35" borderId="0" xfId="0" applyNumberFormat="1" applyFont="1" applyFill="1" applyAlignment="1" applyProtection="1">
      <alignment/>
      <protection locked="0"/>
    </xf>
    <xf numFmtId="166" fontId="48" fillId="36" borderId="0" xfId="0" applyNumberFormat="1" applyFont="1" applyFill="1" applyAlignment="1" applyProtection="1">
      <alignment/>
      <protection locked="0"/>
    </xf>
    <xf numFmtId="166" fontId="48" fillId="35" borderId="15" xfId="0" applyNumberFormat="1" applyFont="1" applyFill="1" applyBorder="1" applyAlignment="1" applyProtection="1">
      <alignment/>
      <protection locked="0"/>
    </xf>
    <xf numFmtId="166" fontId="48" fillId="36" borderId="15" xfId="0" applyNumberFormat="1" applyFont="1" applyFill="1" applyBorder="1" applyAlignment="1" applyProtection="1">
      <alignment/>
      <protection locked="0"/>
    </xf>
    <xf numFmtId="166" fontId="48" fillId="0" borderId="10" xfId="0" applyNumberFormat="1" applyFont="1" applyBorder="1" applyAlignment="1">
      <alignment/>
    </xf>
    <xf numFmtId="166" fontId="50" fillId="0" borderId="10" xfId="0" applyNumberFormat="1" applyFont="1" applyFill="1" applyBorder="1" applyAlignment="1">
      <alignment/>
    </xf>
    <xf numFmtId="166" fontId="50" fillId="7" borderId="14" xfId="0" applyNumberFormat="1" applyFont="1" applyFill="1" applyBorder="1" applyAlignment="1" applyProtection="1">
      <alignment/>
      <protection locked="0"/>
    </xf>
    <xf numFmtId="166" fontId="50" fillId="2" borderId="14" xfId="0" applyNumberFormat="1" applyFont="1" applyFill="1" applyBorder="1" applyAlignment="1" applyProtection="1">
      <alignment/>
      <protection locked="0"/>
    </xf>
    <xf numFmtId="166" fontId="50" fillId="7" borderId="13" xfId="0" applyNumberFormat="1" applyFont="1" applyFill="1" applyBorder="1" applyAlignment="1" applyProtection="1">
      <alignment/>
      <protection locked="0"/>
    </xf>
    <xf numFmtId="166" fontId="50" fillId="2" borderId="13" xfId="0" applyNumberFormat="1" applyFont="1" applyFill="1" applyBorder="1" applyAlignment="1" applyProtection="1">
      <alignment/>
      <protection locked="0"/>
    </xf>
    <xf numFmtId="166" fontId="50" fillId="7" borderId="15" xfId="0" applyNumberFormat="1" applyFont="1" applyFill="1" applyBorder="1" applyAlignment="1" applyProtection="1">
      <alignment/>
      <protection locked="0"/>
    </xf>
    <xf numFmtId="166" fontId="50" fillId="2" borderId="15" xfId="0" applyNumberFormat="1" applyFont="1" applyFill="1" applyBorder="1" applyAlignment="1" applyProtection="1">
      <alignment/>
      <protection locked="0"/>
    </xf>
    <xf numFmtId="166" fontId="50" fillId="7" borderId="0" xfId="0" applyNumberFormat="1" applyFont="1" applyFill="1" applyBorder="1" applyAlignment="1">
      <alignment/>
    </xf>
    <xf numFmtId="166" fontId="50" fillId="2" borderId="0" xfId="0" applyNumberFormat="1" applyFont="1" applyFill="1" applyBorder="1" applyAlignment="1">
      <alignment/>
    </xf>
    <xf numFmtId="166" fontId="50" fillId="10" borderId="0" xfId="0" applyNumberFormat="1" applyFont="1" applyFill="1" applyBorder="1" applyAlignment="1">
      <alignment/>
    </xf>
    <xf numFmtId="166" fontId="50" fillId="0" borderId="10" xfId="0" applyNumberFormat="1" applyFont="1" applyBorder="1" applyAlignment="1">
      <alignment/>
    </xf>
    <xf numFmtId="166" fontId="50" fillId="33" borderId="0" xfId="0" applyNumberFormat="1" applyFont="1" applyFill="1" applyAlignment="1">
      <alignment/>
    </xf>
    <xf numFmtId="166" fontId="50" fillId="33" borderId="0" xfId="0" applyNumberFormat="1" applyFont="1" applyFill="1" applyBorder="1" applyAlignment="1">
      <alignment/>
    </xf>
    <xf numFmtId="166" fontId="50" fillId="7" borderId="0" xfId="0" applyNumberFormat="1" applyFont="1" applyFill="1" applyAlignment="1" applyProtection="1">
      <alignment/>
      <protection locked="0"/>
    </xf>
    <xf numFmtId="166" fontId="50" fillId="2" borderId="0" xfId="0" applyNumberFormat="1" applyFont="1" applyFill="1" applyAlignment="1" applyProtection="1">
      <alignment/>
      <protection locked="0"/>
    </xf>
    <xf numFmtId="166" fontId="50" fillId="7" borderId="0" xfId="0" applyNumberFormat="1" applyFont="1" applyFill="1" applyAlignment="1">
      <alignment/>
    </xf>
    <xf numFmtId="166" fontId="50" fillId="2" borderId="0" xfId="0" applyNumberFormat="1" applyFont="1" applyFill="1" applyAlignment="1">
      <alignment/>
    </xf>
    <xf numFmtId="166" fontId="50" fillId="6" borderId="0" xfId="0" applyNumberFormat="1" applyFont="1" applyFill="1" applyAlignment="1" applyProtection="1">
      <alignment/>
      <protection locked="0"/>
    </xf>
    <xf numFmtId="166" fontId="50" fillId="6" borderId="0" xfId="0" applyNumberFormat="1" applyFont="1" applyFill="1" applyAlignment="1">
      <alignment/>
    </xf>
    <xf numFmtId="166" fontId="50" fillId="10" borderId="0" xfId="0" applyNumberFormat="1" applyFont="1" applyFill="1" applyAlignment="1">
      <alignment/>
    </xf>
    <xf numFmtId="166" fontId="0" fillId="33" borderId="0" xfId="0" applyNumberFormat="1" applyFill="1" applyAlignment="1">
      <alignment/>
    </xf>
    <xf numFmtId="0" fontId="50" fillId="33" borderId="1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Z55"/>
  <sheetViews>
    <sheetView tabSelected="1" workbookViewId="0" topLeftCell="A1">
      <selection activeCell="B15" sqref="B15"/>
    </sheetView>
  </sheetViews>
  <sheetFormatPr defaultColWidth="11.00390625" defaultRowHeight="15.75"/>
  <cols>
    <col min="1" max="1" width="39.50390625" style="0" customWidth="1"/>
    <col min="2" max="2" width="21.50390625" style="0" customWidth="1"/>
    <col min="3" max="3" width="21.625" style="0" customWidth="1"/>
    <col min="4" max="4" width="22.00390625" style="0" customWidth="1"/>
  </cols>
  <sheetData>
    <row r="1" spans="1:26" ht="32.25" thickBot="1">
      <c r="A1" s="1"/>
      <c r="B1" s="2" t="s">
        <v>36</v>
      </c>
      <c r="C1" s="2" t="s">
        <v>1</v>
      </c>
      <c r="D1" s="28" t="s">
        <v>41</v>
      </c>
      <c r="E1" s="24"/>
      <c r="F1" s="24"/>
      <c r="G1" s="24"/>
      <c r="H1" s="24"/>
      <c r="I1" s="24"/>
      <c r="J1" s="24"/>
      <c r="K1" s="24"/>
      <c r="L1" s="24"/>
      <c r="M1" s="24"/>
      <c r="N1" s="24"/>
      <c r="O1" s="24"/>
      <c r="P1" s="24"/>
      <c r="Q1" s="24"/>
      <c r="R1" s="24"/>
      <c r="S1" s="24"/>
      <c r="T1" s="24"/>
      <c r="U1" s="24"/>
      <c r="V1" s="24"/>
      <c r="W1" s="24"/>
      <c r="X1" s="24"/>
      <c r="Y1" s="24"/>
      <c r="Z1" s="24"/>
    </row>
    <row r="2" spans="1:26" ht="32.25" thickBot="1">
      <c r="A2" s="1"/>
      <c r="B2" s="45"/>
      <c r="C2" s="46"/>
      <c r="D2" s="47"/>
      <c r="E2" s="24"/>
      <c r="F2" s="24"/>
      <c r="G2" s="24"/>
      <c r="H2" s="24"/>
      <c r="I2" s="24"/>
      <c r="J2" s="24"/>
      <c r="K2" s="24"/>
      <c r="L2" s="24"/>
      <c r="M2" s="24"/>
      <c r="N2" s="24"/>
      <c r="O2" s="24"/>
      <c r="P2" s="24"/>
      <c r="Q2" s="24"/>
      <c r="R2" s="24"/>
      <c r="S2" s="24"/>
      <c r="T2" s="24"/>
      <c r="U2" s="24"/>
      <c r="V2" s="24"/>
      <c r="W2" s="24"/>
      <c r="X2" s="24"/>
      <c r="Y2" s="24"/>
      <c r="Z2" s="24"/>
    </row>
    <row r="3" spans="1:26" ht="32.25" thickBot="1">
      <c r="A3" s="3" t="s">
        <v>0</v>
      </c>
      <c r="B3" s="48">
        <f>Income!B15</f>
        <v>1100</v>
      </c>
      <c r="C3" s="48">
        <f>Income!C15</f>
        <v>1050</v>
      </c>
      <c r="D3" s="49">
        <f>C3-B3</f>
        <v>-50</v>
      </c>
      <c r="E3" s="24"/>
      <c r="F3" s="24"/>
      <c r="G3" s="24"/>
      <c r="H3" s="24"/>
      <c r="I3" s="24"/>
      <c r="J3" s="24"/>
      <c r="K3" s="24"/>
      <c r="L3" s="24"/>
      <c r="M3" s="24"/>
      <c r="N3" s="24"/>
      <c r="O3" s="24"/>
      <c r="P3" s="24"/>
      <c r="Q3" s="24"/>
      <c r="R3" s="24"/>
      <c r="S3" s="24"/>
      <c r="T3" s="24"/>
      <c r="U3" s="24"/>
      <c r="V3" s="24"/>
      <c r="W3" s="24"/>
      <c r="X3" s="24"/>
      <c r="Y3" s="24"/>
      <c r="Z3" s="24"/>
    </row>
    <row r="4" spans="1:26" ht="32.25" thickBot="1">
      <c r="A4" s="4"/>
      <c r="B4" s="50"/>
      <c r="C4" s="51"/>
      <c r="D4" s="47"/>
      <c r="E4" s="24"/>
      <c r="F4" s="24"/>
      <c r="G4" s="24"/>
      <c r="H4" s="24"/>
      <c r="I4" s="24"/>
      <c r="J4" s="24"/>
      <c r="K4" s="24"/>
      <c r="L4" s="24"/>
      <c r="M4" s="24"/>
      <c r="N4" s="24"/>
      <c r="O4" s="24"/>
      <c r="P4" s="24"/>
      <c r="Q4" s="24"/>
      <c r="R4" s="24"/>
      <c r="S4" s="24"/>
      <c r="T4" s="24"/>
      <c r="U4" s="24"/>
      <c r="V4" s="24"/>
      <c r="W4" s="24"/>
      <c r="X4" s="24"/>
      <c r="Y4" s="24"/>
      <c r="Z4" s="24"/>
    </row>
    <row r="5" spans="1:26" ht="32.25" thickBot="1">
      <c r="A5" s="3" t="s">
        <v>2</v>
      </c>
      <c r="B5" s="48">
        <f>Expenditure!B19</f>
        <v>1100</v>
      </c>
      <c r="C5" s="48">
        <f>Expenditure!C19</f>
        <v>1100</v>
      </c>
      <c r="D5" s="49">
        <f>'Rehearsal space'!D9+Set!D12+Costume!D12+Props!D12+'Venue Hire'!D6+'Print and Marketing'!D12+Contingency!C12</f>
        <v>0</v>
      </c>
      <c r="E5" s="24"/>
      <c r="F5" s="24"/>
      <c r="G5" s="24"/>
      <c r="H5" s="24"/>
      <c r="I5" s="24"/>
      <c r="J5" s="24"/>
      <c r="K5" s="24"/>
      <c r="L5" s="24"/>
      <c r="M5" s="24"/>
      <c r="N5" s="24"/>
      <c r="O5" s="24"/>
      <c r="P5" s="24"/>
      <c r="Q5" s="24"/>
      <c r="R5" s="24"/>
      <c r="S5" s="24"/>
      <c r="T5" s="24"/>
      <c r="U5" s="24"/>
      <c r="V5" s="24"/>
      <c r="W5" s="24"/>
      <c r="X5" s="24"/>
      <c r="Y5" s="24"/>
      <c r="Z5" s="24"/>
    </row>
    <row r="6" spans="1:26" ht="32.25" thickBot="1">
      <c r="A6" s="40"/>
      <c r="B6" s="61"/>
      <c r="C6" s="52"/>
      <c r="D6" s="53"/>
      <c r="E6" s="24"/>
      <c r="F6" s="24"/>
      <c r="G6" s="24"/>
      <c r="H6" s="24"/>
      <c r="I6" s="24"/>
      <c r="J6" s="24"/>
      <c r="K6" s="24"/>
      <c r="L6" s="24"/>
      <c r="M6" s="24"/>
      <c r="N6" s="24"/>
      <c r="O6" s="24"/>
      <c r="P6" s="24"/>
      <c r="Q6" s="24"/>
      <c r="R6" s="24"/>
      <c r="S6" s="24"/>
      <c r="T6" s="24"/>
      <c r="U6" s="24"/>
      <c r="V6" s="24"/>
      <c r="W6" s="24"/>
      <c r="X6" s="24"/>
      <c r="Y6" s="24"/>
      <c r="Z6" s="24"/>
    </row>
    <row r="7" spans="1:26" ht="32.25" thickBot="1">
      <c r="A7" s="3" t="s">
        <v>63</v>
      </c>
      <c r="B7" s="49">
        <f>Expenditure!B19</f>
        <v>1100</v>
      </c>
      <c r="C7" s="48">
        <f>Expenditure!C19</f>
        <v>1100</v>
      </c>
      <c r="D7" s="53"/>
      <c r="E7" s="24"/>
      <c r="F7" s="24"/>
      <c r="G7" s="24"/>
      <c r="H7" s="24"/>
      <c r="I7" s="24"/>
      <c r="J7" s="24"/>
      <c r="K7" s="24"/>
      <c r="L7" s="24"/>
      <c r="M7" s="24"/>
      <c r="N7" s="24"/>
      <c r="O7" s="24"/>
      <c r="P7" s="24"/>
      <c r="Q7" s="24"/>
      <c r="R7" s="24"/>
      <c r="S7" s="24"/>
      <c r="T7" s="24"/>
      <c r="U7" s="24"/>
      <c r="V7" s="24"/>
      <c r="W7" s="24"/>
      <c r="X7" s="24"/>
      <c r="Y7" s="24"/>
      <c r="Z7" s="24"/>
    </row>
    <row r="8" spans="1:26" ht="32.25" thickBot="1">
      <c r="A8" s="40"/>
      <c r="B8" s="61"/>
      <c r="C8" s="52"/>
      <c r="D8" s="53"/>
      <c r="E8" s="24"/>
      <c r="F8" s="24"/>
      <c r="G8" s="24"/>
      <c r="H8" s="24"/>
      <c r="I8" s="24"/>
      <c r="J8" s="24"/>
      <c r="K8" s="24"/>
      <c r="L8" s="24"/>
      <c r="M8" s="24"/>
      <c r="N8" s="24"/>
      <c r="O8" s="24"/>
      <c r="P8" s="24"/>
      <c r="Q8" s="24"/>
      <c r="R8" s="24"/>
      <c r="S8" s="24"/>
      <c r="T8" s="24"/>
      <c r="U8" s="24"/>
      <c r="V8" s="24"/>
      <c r="W8" s="24"/>
      <c r="X8" s="24"/>
      <c r="Y8" s="24"/>
      <c r="Z8" s="24"/>
    </row>
    <row r="9" spans="1:26" ht="32.25" thickBot="1">
      <c r="A9" s="3" t="s">
        <v>64</v>
      </c>
      <c r="B9" s="49">
        <f>Expenditure!B23</f>
        <v>1210</v>
      </c>
      <c r="C9" s="48">
        <f>Expenditure!C23</f>
        <v>1200</v>
      </c>
      <c r="D9" s="53"/>
      <c r="E9" s="24"/>
      <c r="F9" s="24"/>
      <c r="G9" s="24"/>
      <c r="H9" s="24"/>
      <c r="I9" s="24"/>
      <c r="J9" s="24"/>
      <c r="K9" s="24"/>
      <c r="L9" s="24"/>
      <c r="M9" s="24"/>
      <c r="N9" s="24"/>
      <c r="O9" s="24"/>
      <c r="P9" s="24"/>
      <c r="Q9" s="24"/>
      <c r="R9" s="24"/>
      <c r="S9" s="24"/>
      <c r="T9" s="24"/>
      <c r="U9" s="24"/>
      <c r="V9" s="24"/>
      <c r="W9" s="24"/>
      <c r="X9" s="24"/>
      <c r="Y9" s="24"/>
      <c r="Z9" s="24"/>
    </row>
    <row r="10" spans="1:26" ht="32.25" thickBot="1">
      <c r="A10" s="5"/>
      <c r="B10" s="50"/>
      <c r="C10" s="51"/>
      <c r="D10" s="47"/>
      <c r="E10" s="24"/>
      <c r="F10" s="24"/>
      <c r="G10" s="24"/>
      <c r="H10" s="24"/>
      <c r="I10" s="24"/>
      <c r="J10" s="24"/>
      <c r="K10" s="24"/>
      <c r="L10" s="24"/>
      <c r="M10" s="24"/>
      <c r="N10" s="24"/>
      <c r="O10" s="24"/>
      <c r="P10" s="24"/>
      <c r="Q10" s="24"/>
      <c r="R10" s="24"/>
      <c r="S10" s="24"/>
      <c r="T10" s="24"/>
      <c r="U10" s="24"/>
      <c r="V10" s="24"/>
      <c r="W10" s="24"/>
      <c r="X10" s="24"/>
      <c r="Y10" s="24"/>
      <c r="Z10" s="24"/>
    </row>
    <row r="11" spans="1:26" ht="32.25" thickBot="1">
      <c r="A11" s="3" t="s">
        <v>61</v>
      </c>
      <c r="B11" s="48">
        <f>IF(B3-B9&lt;0,0,B3-B9)</f>
        <v>0</v>
      </c>
      <c r="C11" s="48">
        <f>IF(C3-C9&lt;0,0,C3-C9)</f>
        <v>0</v>
      </c>
      <c r="D11" s="53"/>
      <c r="E11" s="24"/>
      <c r="F11" s="24"/>
      <c r="G11" s="24"/>
      <c r="H11" s="24"/>
      <c r="I11" s="24"/>
      <c r="J11" s="24"/>
      <c r="K11" s="24"/>
      <c r="L11" s="24"/>
      <c r="M11" s="24"/>
      <c r="N11" s="24"/>
      <c r="O11" s="24"/>
      <c r="P11" s="24"/>
      <c r="Q11" s="24"/>
      <c r="R11" s="24"/>
      <c r="S11" s="24"/>
      <c r="T11" s="24"/>
      <c r="U11" s="24"/>
      <c r="V11" s="24"/>
      <c r="W11" s="24"/>
      <c r="X11" s="24"/>
      <c r="Y11" s="24"/>
      <c r="Z11" s="24"/>
    </row>
    <row r="12" spans="1:26" ht="32.25" thickBot="1">
      <c r="A12" s="1"/>
      <c r="B12" s="50"/>
      <c r="C12" s="51"/>
      <c r="D12" s="54"/>
      <c r="E12" s="24"/>
      <c r="F12" s="24"/>
      <c r="G12" s="24"/>
      <c r="H12" s="24"/>
      <c r="I12" s="24"/>
      <c r="J12" s="24"/>
      <c r="K12" s="24"/>
      <c r="L12" s="24"/>
      <c r="M12" s="24"/>
      <c r="N12" s="24"/>
      <c r="O12" s="24"/>
      <c r="P12" s="24"/>
      <c r="Q12" s="24"/>
      <c r="R12" s="24"/>
      <c r="S12" s="24"/>
      <c r="T12" s="24"/>
      <c r="U12" s="24"/>
      <c r="V12" s="24"/>
      <c r="W12" s="24"/>
      <c r="X12" s="24"/>
      <c r="Y12" s="24"/>
      <c r="Z12" s="24"/>
    </row>
    <row r="13" spans="1:26" ht="32.25" thickBot="1">
      <c r="A13" s="39" t="s">
        <v>62</v>
      </c>
      <c r="B13" s="49">
        <f>IF(B3-B5&gt;0,0,B3-B5)</f>
        <v>0</v>
      </c>
      <c r="C13" s="49">
        <f>IF(C3-C5&gt;0,0,C3-C5)</f>
        <v>-50</v>
      </c>
      <c r="D13" s="54"/>
      <c r="E13" s="24"/>
      <c r="F13" s="24"/>
      <c r="G13" s="24"/>
      <c r="H13" s="24"/>
      <c r="I13" s="24"/>
      <c r="J13" s="24"/>
      <c r="K13" s="24"/>
      <c r="L13" s="24"/>
      <c r="M13" s="24"/>
      <c r="N13" s="24"/>
      <c r="O13" s="24"/>
      <c r="P13" s="24"/>
      <c r="Q13" s="24"/>
      <c r="R13" s="24"/>
      <c r="S13" s="24"/>
      <c r="T13" s="24"/>
      <c r="U13" s="24"/>
      <c r="V13" s="24"/>
      <c r="W13" s="24"/>
      <c r="X13" s="24"/>
      <c r="Y13" s="24"/>
      <c r="Z13" s="24"/>
    </row>
    <row r="14" spans="1:26" ht="32.25" thickBot="1">
      <c r="A14" s="1"/>
      <c r="B14" s="50"/>
      <c r="C14" s="51"/>
      <c r="D14" s="54"/>
      <c r="E14" s="24"/>
      <c r="F14" s="24"/>
      <c r="G14" s="24"/>
      <c r="H14" s="24"/>
      <c r="I14" s="24"/>
      <c r="J14" s="24"/>
      <c r="K14" s="24"/>
      <c r="L14" s="24"/>
      <c r="M14" s="24"/>
      <c r="N14" s="24"/>
      <c r="O14" s="24"/>
      <c r="P14" s="24"/>
      <c r="Q14" s="24"/>
      <c r="R14" s="24"/>
      <c r="S14" s="24"/>
      <c r="T14" s="24"/>
      <c r="U14" s="24"/>
      <c r="V14" s="24"/>
      <c r="W14" s="24"/>
      <c r="X14" s="24"/>
      <c r="Y14" s="24"/>
      <c r="Z14" s="24"/>
    </row>
    <row r="15" spans="1:26" ht="32.25" thickBot="1">
      <c r="A15" s="3" t="s">
        <v>56</v>
      </c>
      <c r="B15" s="49">
        <f>MIN((unit_value+((B3-B5)/Funding!B19)),(unit_value+unit_value*max_return_per_unit))</f>
        <v>100</v>
      </c>
      <c r="C15" s="49">
        <f>MIN((unit_value+((C3-C5)/Funding!B19)),(unit_value+unit_value*max_return_per_unit))</f>
        <v>95</v>
      </c>
      <c r="D15" s="54"/>
      <c r="E15" s="24"/>
      <c r="F15" s="24"/>
      <c r="G15" s="24"/>
      <c r="H15" s="24"/>
      <c r="I15" s="24"/>
      <c r="J15" s="24"/>
      <c r="K15" s="24"/>
      <c r="L15" s="24"/>
      <c r="M15" s="24"/>
      <c r="N15" s="24"/>
      <c r="O15" s="24"/>
      <c r="P15" s="24"/>
      <c r="Q15" s="24"/>
      <c r="R15" s="24"/>
      <c r="S15" s="24"/>
      <c r="T15" s="24"/>
      <c r="U15" s="24"/>
      <c r="V15" s="24"/>
      <c r="W15" s="24"/>
      <c r="X15" s="24"/>
      <c r="Y15" s="24"/>
      <c r="Z15" s="24"/>
    </row>
    <row r="16" spans="1:26" ht="31.5">
      <c r="A16" s="24"/>
      <c r="B16" s="24"/>
      <c r="C16" s="60"/>
      <c r="D16" s="24"/>
      <c r="E16" s="24"/>
      <c r="F16" s="24"/>
      <c r="G16" s="24"/>
      <c r="H16" s="24"/>
      <c r="I16" s="24"/>
      <c r="J16" s="24"/>
      <c r="K16" s="24"/>
      <c r="L16" s="24"/>
      <c r="M16" s="24"/>
      <c r="N16" s="24"/>
      <c r="O16" s="24"/>
      <c r="P16" s="24"/>
      <c r="Q16" s="24"/>
      <c r="R16" s="24"/>
      <c r="S16" s="24"/>
      <c r="T16" s="24"/>
      <c r="U16" s="24"/>
      <c r="V16" s="24"/>
      <c r="W16" s="24"/>
      <c r="X16" s="24"/>
      <c r="Y16" s="24"/>
      <c r="Z16" s="24"/>
    </row>
    <row r="17" spans="1:26" ht="15.7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7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7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sheetData>
  <sheetProtection sheet="1" objects="1" scenarios="1"/>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Z51"/>
  <sheetViews>
    <sheetView workbookViewId="0" topLeftCell="A1">
      <selection activeCell="A13" sqref="A13"/>
    </sheetView>
  </sheetViews>
  <sheetFormatPr defaultColWidth="11.00390625" defaultRowHeight="15.75"/>
  <cols>
    <col min="1" max="1" width="33.50390625" style="0" customWidth="1"/>
    <col min="2" max="2" width="16.125" style="0" customWidth="1"/>
    <col min="3" max="3" width="15.125" style="0" customWidth="1"/>
    <col min="4" max="4" width="16.50390625" style="0" customWidth="1"/>
  </cols>
  <sheetData>
    <row r="1" spans="1:26" ht="24" thickBot="1">
      <c r="A1" s="13" t="s">
        <v>7</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30</v>
      </c>
      <c r="B3" s="85">
        <v>30</v>
      </c>
      <c r="C3" s="89">
        <v>30</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31</v>
      </c>
      <c r="B4" s="85">
        <v>40</v>
      </c>
      <c r="C4" s="89">
        <v>40</v>
      </c>
      <c r="D4" s="64">
        <f aca="true" t="shared" si="0" ref="D4:D10">B4-C4</f>
        <v>0</v>
      </c>
      <c r="E4" s="24"/>
      <c r="F4" s="24"/>
      <c r="G4" s="24"/>
      <c r="H4" s="24"/>
      <c r="I4" s="24"/>
      <c r="J4" s="24"/>
      <c r="K4" s="24"/>
      <c r="L4" s="24"/>
      <c r="M4" s="24"/>
      <c r="N4" s="24"/>
      <c r="O4" s="24"/>
      <c r="P4" s="24"/>
      <c r="Q4" s="24"/>
      <c r="R4" s="24"/>
      <c r="S4" s="24"/>
      <c r="T4" s="24"/>
      <c r="U4" s="24"/>
      <c r="V4" s="24"/>
      <c r="W4" s="24"/>
      <c r="X4" s="24"/>
      <c r="Y4" s="24"/>
      <c r="Z4" s="24"/>
    </row>
    <row r="5" spans="1:26" ht="24" thickBot="1">
      <c r="A5" s="55" t="s">
        <v>66</v>
      </c>
      <c r="B5" s="85">
        <v>20</v>
      </c>
      <c r="C5" s="89">
        <v>20</v>
      </c>
      <c r="D5" s="64">
        <f t="shared" si="0"/>
        <v>0</v>
      </c>
      <c r="E5" s="24"/>
      <c r="F5" s="24"/>
      <c r="G5" s="24"/>
      <c r="H5" s="24"/>
      <c r="I5" s="24"/>
      <c r="J5" s="24"/>
      <c r="K5" s="24"/>
      <c r="L5" s="24"/>
      <c r="M5" s="24"/>
      <c r="N5" s="24"/>
      <c r="O5" s="24"/>
      <c r="P5" s="24"/>
      <c r="Q5" s="24"/>
      <c r="R5" s="24"/>
      <c r="S5" s="24"/>
      <c r="T5" s="24"/>
      <c r="U5" s="24"/>
      <c r="V5" s="24"/>
      <c r="W5" s="24"/>
      <c r="X5" s="24"/>
      <c r="Y5" s="24"/>
      <c r="Z5" s="24"/>
    </row>
    <row r="6" spans="1:26" ht="24" thickBot="1">
      <c r="A6" s="55" t="s">
        <v>32</v>
      </c>
      <c r="B6" s="85">
        <v>10</v>
      </c>
      <c r="C6" s="89">
        <v>10</v>
      </c>
      <c r="D6" s="64">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55" t="s">
        <v>33</v>
      </c>
      <c r="B7" s="85">
        <v>40</v>
      </c>
      <c r="C7" s="89">
        <v>40</v>
      </c>
      <c r="D7" s="64">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55" t="s">
        <v>34</v>
      </c>
      <c r="B8" s="85">
        <v>10</v>
      </c>
      <c r="C8" s="89">
        <v>10</v>
      </c>
      <c r="D8" s="64">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55"/>
      <c r="B9" s="85">
        <v>0</v>
      </c>
      <c r="C9" s="89">
        <v>0</v>
      </c>
      <c r="D9" s="64">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55"/>
      <c r="B10" s="85">
        <v>0</v>
      </c>
      <c r="C10" s="89">
        <v>0</v>
      </c>
      <c r="D10" s="64">
        <f t="shared" si="0"/>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17"/>
      <c r="B11" s="87"/>
      <c r="C11" s="90"/>
      <c r="D11" s="47"/>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12" t="s">
        <v>3</v>
      </c>
      <c r="B12" s="82">
        <f>SUM(B3:B10)</f>
        <v>150</v>
      </c>
      <c r="C12" s="82">
        <f>SUM(C3:C10)</f>
        <v>150</v>
      </c>
      <c r="D12" s="64">
        <f>SUM(D3:D10)</f>
        <v>0</v>
      </c>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Z51"/>
  <sheetViews>
    <sheetView workbookViewId="0" topLeftCell="A1">
      <selection activeCell="A12" sqref="A12"/>
    </sheetView>
  </sheetViews>
  <sheetFormatPr defaultColWidth="11.00390625" defaultRowHeight="15.75"/>
  <cols>
    <col min="1" max="1" width="21.125" style="0" customWidth="1"/>
    <col min="2" max="2" width="15.00390625" style="0" customWidth="1"/>
    <col min="3" max="3" width="14.375" style="0" customWidth="1"/>
    <col min="4" max="4" width="15.375" style="0" customWidth="1"/>
  </cols>
  <sheetData>
    <row r="1" spans="1:26" ht="24" thickBot="1">
      <c r="A1" s="29" t="s">
        <v>42</v>
      </c>
      <c r="B1" s="29" t="s">
        <v>36</v>
      </c>
      <c r="C1" s="29" t="s">
        <v>1</v>
      </c>
      <c r="D1" s="29"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32"/>
      <c r="E2" s="24"/>
      <c r="F2" s="24"/>
      <c r="G2" s="24"/>
      <c r="H2" s="24"/>
      <c r="I2" s="24"/>
      <c r="J2" s="24"/>
      <c r="K2" s="24"/>
      <c r="L2" s="24"/>
      <c r="M2" s="24"/>
      <c r="N2" s="24"/>
      <c r="O2" s="24"/>
      <c r="P2" s="24"/>
      <c r="Q2" s="24"/>
      <c r="R2" s="24"/>
      <c r="S2" s="24"/>
      <c r="T2" s="24"/>
      <c r="U2" s="24"/>
      <c r="V2" s="24"/>
      <c r="W2" s="24"/>
      <c r="X2" s="24"/>
      <c r="Y2" s="24"/>
      <c r="Z2" s="24"/>
    </row>
    <row r="3" spans="1:26" ht="24" thickBot="1">
      <c r="A3" s="55" t="s">
        <v>43</v>
      </c>
      <c r="B3" s="85">
        <v>5</v>
      </c>
      <c r="C3" s="89">
        <v>5</v>
      </c>
      <c r="D3" s="82">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44</v>
      </c>
      <c r="B4" s="85">
        <v>5</v>
      </c>
      <c r="C4" s="89">
        <v>5</v>
      </c>
      <c r="D4" s="82">
        <f aca="true" t="shared" si="0" ref="D4:D9">B4-C4</f>
        <v>0</v>
      </c>
      <c r="E4" s="24"/>
      <c r="F4" s="24"/>
      <c r="G4" s="24"/>
      <c r="H4" s="24"/>
      <c r="I4" s="24"/>
      <c r="J4" s="24"/>
      <c r="K4" s="24"/>
      <c r="L4" s="24"/>
      <c r="M4" s="24"/>
      <c r="N4" s="24"/>
      <c r="O4" s="24"/>
      <c r="P4" s="24"/>
      <c r="Q4" s="24"/>
      <c r="R4" s="24"/>
      <c r="S4" s="24"/>
      <c r="T4" s="24"/>
      <c r="U4" s="24"/>
      <c r="V4" s="24"/>
      <c r="W4" s="24"/>
      <c r="X4" s="24"/>
      <c r="Y4" s="24"/>
      <c r="Z4" s="24"/>
    </row>
    <row r="5" spans="1:26" ht="24" thickBot="1">
      <c r="A5" s="55" t="s">
        <v>45</v>
      </c>
      <c r="B5" s="85">
        <v>40</v>
      </c>
      <c r="C5" s="89">
        <v>40</v>
      </c>
      <c r="D5" s="82">
        <f t="shared" si="0"/>
        <v>0</v>
      </c>
      <c r="E5" s="24"/>
      <c r="F5" s="24"/>
      <c r="G5" s="24"/>
      <c r="H5" s="24"/>
      <c r="I5" s="24"/>
      <c r="J5" s="24"/>
      <c r="K5" s="24"/>
      <c r="L5" s="24"/>
      <c r="M5" s="24"/>
      <c r="N5" s="24"/>
      <c r="O5" s="24"/>
      <c r="P5" s="24"/>
      <c r="Q5" s="24"/>
      <c r="R5" s="24"/>
      <c r="S5" s="24"/>
      <c r="T5" s="24"/>
      <c r="U5" s="24"/>
      <c r="V5" s="24"/>
      <c r="W5" s="24"/>
      <c r="X5" s="24"/>
      <c r="Y5" s="24"/>
      <c r="Z5" s="24"/>
    </row>
    <row r="6" spans="1:26" ht="24" thickBot="1">
      <c r="A6" s="55"/>
      <c r="B6" s="85">
        <v>0</v>
      </c>
      <c r="C6" s="89">
        <v>0</v>
      </c>
      <c r="D6" s="82">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55"/>
      <c r="B7" s="85">
        <v>0</v>
      </c>
      <c r="C7" s="89">
        <v>0</v>
      </c>
      <c r="D7" s="82">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55"/>
      <c r="B8" s="85">
        <v>0</v>
      </c>
      <c r="C8" s="89">
        <v>0</v>
      </c>
      <c r="D8" s="82">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55"/>
      <c r="B9" s="85">
        <v>0</v>
      </c>
      <c r="C9" s="89">
        <v>0</v>
      </c>
      <c r="D9" s="82">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17"/>
      <c r="B10" s="87"/>
      <c r="C10" s="90"/>
      <c r="D10" s="91"/>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31" t="s">
        <v>3</v>
      </c>
      <c r="B11" s="82">
        <f>SUM(B3:B9)</f>
        <v>50</v>
      </c>
      <c r="C11" s="82">
        <f>SUM(C3:C9)</f>
        <v>50</v>
      </c>
      <c r="D11" s="82">
        <f>SUM(D3:D9)</f>
        <v>0</v>
      </c>
      <c r="E11" s="24"/>
      <c r="F11" s="24"/>
      <c r="G11" s="24"/>
      <c r="H11" s="24"/>
      <c r="I11" s="24"/>
      <c r="J11" s="24"/>
      <c r="K11" s="24"/>
      <c r="L11" s="24"/>
      <c r="M11" s="24"/>
      <c r="N11" s="24"/>
      <c r="O11" s="24"/>
      <c r="P11" s="24"/>
      <c r="Q11" s="24"/>
      <c r="R11" s="24"/>
      <c r="S11" s="24"/>
      <c r="T11" s="24"/>
      <c r="U11" s="24"/>
      <c r="V11" s="24"/>
      <c r="W11" s="24"/>
      <c r="X11" s="24"/>
      <c r="Y11" s="24"/>
      <c r="Z11" s="24"/>
    </row>
    <row r="12" spans="1:26" ht="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Z51"/>
  <sheetViews>
    <sheetView workbookViewId="0" topLeftCell="A1">
      <selection activeCell="B4" sqref="B4"/>
    </sheetView>
  </sheetViews>
  <sheetFormatPr defaultColWidth="11.00390625" defaultRowHeight="15.75"/>
  <cols>
    <col min="1" max="1" width="26.375" style="0" customWidth="1"/>
    <col min="2" max="2" width="14.50390625" style="0" customWidth="1"/>
    <col min="3" max="3" width="15.125" style="0" customWidth="1"/>
  </cols>
  <sheetData>
    <row r="1" spans="1:26" ht="24" thickBot="1">
      <c r="A1" s="13" t="s">
        <v>39</v>
      </c>
      <c r="B1" s="13" t="s">
        <v>1</v>
      </c>
      <c r="C1" s="13" t="s">
        <v>41</v>
      </c>
      <c r="D1" s="24"/>
      <c r="E1" s="24"/>
      <c r="F1" s="24"/>
      <c r="G1" s="24"/>
      <c r="H1" s="24"/>
      <c r="I1" s="24"/>
      <c r="J1" s="24"/>
      <c r="K1" s="24"/>
      <c r="L1" s="24"/>
      <c r="M1" s="24"/>
      <c r="N1" s="24"/>
      <c r="O1" s="24"/>
      <c r="P1" s="24"/>
      <c r="Q1" s="24"/>
      <c r="R1" s="24"/>
      <c r="S1" s="24"/>
      <c r="T1" s="24"/>
      <c r="U1" s="24"/>
      <c r="V1" s="24"/>
      <c r="W1" s="24"/>
      <c r="X1" s="24"/>
      <c r="Y1" s="24"/>
      <c r="Z1" s="24"/>
    </row>
    <row r="2" spans="1:26" ht="22.5">
      <c r="A2" s="17"/>
      <c r="B2" s="25"/>
      <c r="C2" s="24"/>
      <c r="D2" s="24"/>
      <c r="E2" s="24"/>
      <c r="F2" s="24"/>
      <c r="G2" s="24"/>
      <c r="H2" s="24"/>
      <c r="I2" s="24"/>
      <c r="J2" s="24"/>
      <c r="K2" s="24"/>
      <c r="L2" s="24"/>
      <c r="M2" s="24"/>
      <c r="N2" s="24"/>
      <c r="O2" s="24"/>
      <c r="P2" s="24"/>
      <c r="Q2" s="24"/>
      <c r="R2" s="24"/>
      <c r="S2" s="24"/>
      <c r="T2" s="24"/>
      <c r="U2" s="24"/>
      <c r="V2" s="24"/>
      <c r="W2" s="24"/>
      <c r="X2" s="24"/>
      <c r="Y2" s="24"/>
      <c r="Z2" s="24"/>
    </row>
    <row r="3" spans="1:26" ht="22.5">
      <c r="A3" s="55" t="s">
        <v>40</v>
      </c>
      <c r="B3" s="89">
        <v>100</v>
      </c>
      <c r="C3" s="92"/>
      <c r="D3" s="24"/>
      <c r="E3" s="24"/>
      <c r="F3" s="24"/>
      <c r="G3" s="24"/>
      <c r="H3" s="24"/>
      <c r="I3" s="24"/>
      <c r="J3" s="24"/>
      <c r="K3" s="24"/>
      <c r="L3" s="24"/>
      <c r="M3" s="24"/>
      <c r="N3" s="24"/>
      <c r="O3" s="24"/>
      <c r="P3" s="24"/>
      <c r="Q3" s="24"/>
      <c r="R3" s="24"/>
      <c r="S3" s="24"/>
      <c r="T3" s="24"/>
      <c r="U3" s="24"/>
      <c r="V3" s="24"/>
      <c r="W3" s="24"/>
      <c r="X3" s="24"/>
      <c r="Y3" s="24"/>
      <c r="Z3" s="24"/>
    </row>
    <row r="4" spans="1:26" ht="22.5">
      <c r="A4" s="55"/>
      <c r="B4" s="89">
        <v>0</v>
      </c>
      <c r="C4" s="92"/>
      <c r="D4" s="24"/>
      <c r="E4" s="24"/>
      <c r="F4" s="24"/>
      <c r="G4" s="24"/>
      <c r="H4" s="24"/>
      <c r="I4" s="24"/>
      <c r="J4" s="24"/>
      <c r="K4" s="24"/>
      <c r="L4" s="24"/>
      <c r="M4" s="24"/>
      <c r="N4" s="24"/>
      <c r="O4" s="24"/>
      <c r="P4" s="24"/>
      <c r="Q4" s="24"/>
      <c r="R4" s="24"/>
      <c r="S4" s="24"/>
      <c r="T4" s="24"/>
      <c r="U4" s="24"/>
      <c r="V4" s="24"/>
      <c r="W4" s="24"/>
      <c r="X4" s="24"/>
      <c r="Y4" s="24"/>
      <c r="Z4" s="24"/>
    </row>
    <row r="5" spans="1:26" ht="22.5">
      <c r="A5" s="55"/>
      <c r="B5" s="89">
        <v>0</v>
      </c>
      <c r="C5" s="92"/>
      <c r="D5" s="24"/>
      <c r="E5" s="24"/>
      <c r="F5" s="24"/>
      <c r="G5" s="24"/>
      <c r="H5" s="24"/>
      <c r="I5" s="24"/>
      <c r="J5" s="24"/>
      <c r="K5" s="24"/>
      <c r="L5" s="24"/>
      <c r="M5" s="24"/>
      <c r="N5" s="24"/>
      <c r="O5" s="24"/>
      <c r="P5" s="24"/>
      <c r="Q5" s="24"/>
      <c r="R5" s="24"/>
      <c r="S5" s="24"/>
      <c r="T5" s="24"/>
      <c r="U5" s="24"/>
      <c r="V5" s="24"/>
      <c r="W5" s="24"/>
      <c r="X5" s="24"/>
      <c r="Y5" s="24"/>
      <c r="Z5" s="24"/>
    </row>
    <row r="6" spans="1:26" ht="22.5">
      <c r="A6" s="55"/>
      <c r="B6" s="89">
        <v>0</v>
      </c>
      <c r="C6" s="92"/>
      <c r="D6" s="24"/>
      <c r="E6" s="24"/>
      <c r="F6" s="24"/>
      <c r="G6" s="24"/>
      <c r="H6" s="24"/>
      <c r="I6" s="24"/>
      <c r="J6" s="24"/>
      <c r="K6" s="24"/>
      <c r="L6" s="24"/>
      <c r="M6" s="24"/>
      <c r="N6" s="24"/>
      <c r="O6" s="24"/>
      <c r="P6" s="24"/>
      <c r="Q6" s="24"/>
      <c r="R6" s="24"/>
      <c r="S6" s="24"/>
      <c r="T6" s="24"/>
      <c r="U6" s="24"/>
      <c r="V6" s="24"/>
      <c r="W6" s="24"/>
      <c r="X6" s="24"/>
      <c r="Y6" s="24"/>
      <c r="Z6" s="24"/>
    </row>
    <row r="7" spans="1:26" ht="22.5">
      <c r="A7" s="55"/>
      <c r="B7" s="89">
        <v>0</v>
      </c>
      <c r="C7" s="92"/>
      <c r="D7" s="24"/>
      <c r="E7" s="24"/>
      <c r="F7" s="24"/>
      <c r="G7" s="24"/>
      <c r="H7" s="24"/>
      <c r="I7" s="24"/>
      <c r="J7" s="24"/>
      <c r="K7" s="24"/>
      <c r="L7" s="24"/>
      <c r="M7" s="24"/>
      <c r="N7" s="24"/>
      <c r="O7" s="24"/>
      <c r="P7" s="24"/>
      <c r="Q7" s="24"/>
      <c r="R7" s="24"/>
      <c r="S7" s="24"/>
      <c r="T7" s="24"/>
      <c r="U7" s="24"/>
      <c r="V7" s="24"/>
      <c r="W7" s="24"/>
      <c r="X7" s="24"/>
      <c r="Y7" s="24"/>
      <c r="Z7" s="24"/>
    </row>
    <row r="8" spans="1:26" ht="22.5">
      <c r="A8" s="55"/>
      <c r="B8" s="89">
        <v>0</v>
      </c>
      <c r="C8" s="92"/>
      <c r="D8" s="24"/>
      <c r="E8" s="24"/>
      <c r="F8" s="24"/>
      <c r="G8" s="24"/>
      <c r="H8" s="24"/>
      <c r="I8" s="24"/>
      <c r="J8" s="24"/>
      <c r="K8" s="24"/>
      <c r="L8" s="24"/>
      <c r="M8" s="24"/>
      <c r="N8" s="24"/>
      <c r="O8" s="24"/>
      <c r="P8" s="24"/>
      <c r="Q8" s="24"/>
      <c r="R8" s="24"/>
      <c r="S8" s="24"/>
      <c r="T8" s="24"/>
      <c r="U8" s="24"/>
      <c r="V8" s="24"/>
      <c r="W8" s="24"/>
      <c r="X8" s="24"/>
      <c r="Y8" s="24"/>
      <c r="Z8" s="24"/>
    </row>
    <row r="9" spans="1:26" ht="22.5">
      <c r="A9" s="55"/>
      <c r="B9" s="89">
        <v>0</v>
      </c>
      <c r="C9" s="92"/>
      <c r="D9" s="24"/>
      <c r="E9" s="24"/>
      <c r="F9" s="24"/>
      <c r="G9" s="24"/>
      <c r="H9" s="24"/>
      <c r="I9" s="24"/>
      <c r="J9" s="24"/>
      <c r="K9" s="24"/>
      <c r="L9" s="24"/>
      <c r="M9" s="24"/>
      <c r="N9" s="24"/>
      <c r="O9" s="24"/>
      <c r="P9" s="24"/>
      <c r="Q9" s="24"/>
      <c r="R9" s="24"/>
      <c r="S9" s="24"/>
      <c r="T9" s="24"/>
      <c r="U9" s="24"/>
      <c r="V9" s="24"/>
      <c r="W9" s="24"/>
      <c r="X9" s="24"/>
      <c r="Y9" s="24"/>
      <c r="Z9" s="24"/>
    </row>
    <row r="10" spans="1:26" ht="22.5">
      <c r="A10" s="55"/>
      <c r="B10" s="89">
        <v>0</v>
      </c>
      <c r="C10" s="92"/>
      <c r="D10" s="24"/>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17"/>
      <c r="B11" s="90"/>
      <c r="C11" s="92"/>
      <c r="D11" s="24"/>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12" t="s">
        <v>3</v>
      </c>
      <c r="B12" s="82">
        <f>SUM(B3:B10)</f>
        <v>100</v>
      </c>
      <c r="C12" s="64">
        <f>SUM(Expenditure!B17)-Contingency!B12</f>
        <v>0</v>
      </c>
      <c r="D12" s="24"/>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Z51"/>
  <sheetViews>
    <sheetView workbookViewId="0" topLeftCell="A1">
      <selection activeCell="C6" sqref="C6"/>
    </sheetView>
  </sheetViews>
  <sheetFormatPr defaultColWidth="11.00390625" defaultRowHeight="15.75"/>
  <cols>
    <col min="1" max="1" width="23.00390625" style="0" customWidth="1"/>
    <col min="2" max="2" width="21.375" style="0" customWidth="1"/>
    <col min="3" max="3" width="21.875" style="0" customWidth="1"/>
    <col min="4" max="4" width="20.50390625" style="0" customWidth="1"/>
  </cols>
  <sheetData>
    <row r="1" spans="1:26" ht="24" thickBot="1">
      <c r="A1" s="6" t="s">
        <v>0</v>
      </c>
      <c r="B1" s="7" t="s">
        <v>36</v>
      </c>
      <c r="C1" s="7"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8"/>
      <c r="B2" s="9"/>
      <c r="C2" s="10"/>
      <c r="D2" s="27"/>
      <c r="E2" s="24"/>
      <c r="F2" s="24"/>
      <c r="G2" s="24"/>
      <c r="H2" s="24"/>
      <c r="I2" s="24"/>
      <c r="J2" s="24"/>
      <c r="K2" s="24"/>
      <c r="L2" s="24"/>
      <c r="M2" s="24"/>
      <c r="N2" s="24"/>
      <c r="O2" s="24"/>
      <c r="P2" s="24"/>
      <c r="Q2" s="24"/>
      <c r="R2" s="24"/>
      <c r="S2" s="24"/>
      <c r="T2" s="24"/>
      <c r="U2" s="24"/>
      <c r="V2" s="24"/>
      <c r="W2" s="24"/>
      <c r="X2" s="24"/>
      <c r="Y2" s="24"/>
      <c r="Z2" s="24"/>
    </row>
    <row r="3" spans="1:26" ht="24" thickBot="1">
      <c r="A3" s="8" t="s">
        <v>37</v>
      </c>
      <c r="B3" s="62">
        <v>900</v>
      </c>
      <c r="C3" s="63">
        <v>900</v>
      </c>
      <c r="D3" s="64">
        <f>C3-B3</f>
        <v>0</v>
      </c>
      <c r="E3" s="24"/>
      <c r="F3" s="24"/>
      <c r="G3" s="24"/>
      <c r="H3" s="24"/>
      <c r="I3" s="24"/>
      <c r="J3" s="24"/>
      <c r="K3" s="24"/>
      <c r="L3" s="24"/>
      <c r="M3" s="24"/>
      <c r="N3" s="24"/>
      <c r="O3" s="24"/>
      <c r="P3" s="24"/>
      <c r="Q3" s="24"/>
      <c r="R3" s="24"/>
      <c r="S3" s="24"/>
      <c r="T3" s="24"/>
      <c r="U3" s="24"/>
      <c r="V3" s="24"/>
      <c r="W3" s="24"/>
      <c r="X3" s="24"/>
      <c r="Y3" s="24"/>
      <c r="Z3" s="24"/>
    </row>
    <row r="4" spans="1:26" ht="24" thickBot="1">
      <c r="A4" s="8" t="s">
        <v>65</v>
      </c>
      <c r="B4" s="65">
        <v>150</v>
      </c>
      <c r="C4" s="66">
        <v>150</v>
      </c>
      <c r="D4" s="64">
        <f aca="true" t="shared" si="0" ref="D4:D14">C4-B4</f>
        <v>0</v>
      </c>
      <c r="E4" s="24"/>
      <c r="F4" s="24"/>
      <c r="G4" s="24"/>
      <c r="H4" s="24"/>
      <c r="I4" s="24"/>
      <c r="J4" s="24"/>
      <c r="K4" s="24"/>
      <c r="L4" s="24"/>
      <c r="M4" s="24"/>
      <c r="N4" s="24"/>
      <c r="O4" s="24"/>
      <c r="P4" s="24"/>
      <c r="Q4" s="24"/>
      <c r="R4" s="24"/>
      <c r="S4" s="24"/>
      <c r="T4" s="24"/>
      <c r="U4" s="24"/>
      <c r="V4" s="24"/>
      <c r="W4" s="24"/>
      <c r="X4" s="24"/>
      <c r="Y4" s="24"/>
      <c r="Z4" s="24"/>
    </row>
    <row r="5" spans="1:26" ht="24" thickBot="1">
      <c r="A5" s="8" t="s">
        <v>35</v>
      </c>
      <c r="B5" s="65">
        <v>50</v>
      </c>
      <c r="C5" s="66"/>
      <c r="D5" s="64">
        <f t="shared" si="0"/>
        <v>-50</v>
      </c>
      <c r="E5" s="24"/>
      <c r="F5" s="24"/>
      <c r="G5" s="24"/>
      <c r="H5" s="24"/>
      <c r="I5" s="24"/>
      <c r="J5" s="24"/>
      <c r="K5" s="24"/>
      <c r="L5" s="24"/>
      <c r="M5" s="24"/>
      <c r="N5" s="24"/>
      <c r="O5" s="24"/>
      <c r="P5" s="24"/>
      <c r="Q5" s="24"/>
      <c r="R5" s="24"/>
      <c r="S5" s="24"/>
      <c r="T5" s="24"/>
      <c r="U5" s="24"/>
      <c r="V5" s="24"/>
      <c r="W5" s="24"/>
      <c r="X5" s="24"/>
      <c r="Y5" s="24"/>
      <c r="Z5" s="24"/>
    </row>
    <row r="6" spans="1:26" ht="24" thickBot="1">
      <c r="A6" s="8"/>
      <c r="B6" s="65">
        <v>0</v>
      </c>
      <c r="C6" s="66"/>
      <c r="D6" s="64">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8"/>
      <c r="B7" s="65">
        <v>0</v>
      </c>
      <c r="C7" s="66">
        <v>0</v>
      </c>
      <c r="D7" s="64">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8"/>
      <c r="B8" s="65">
        <v>0</v>
      </c>
      <c r="C8" s="66">
        <v>0</v>
      </c>
      <c r="D8" s="64">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8"/>
      <c r="B9" s="65">
        <v>0</v>
      </c>
      <c r="C9" s="66">
        <v>0</v>
      </c>
      <c r="D9" s="64">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8"/>
      <c r="B10" s="65">
        <v>0</v>
      </c>
      <c r="C10" s="66">
        <v>0</v>
      </c>
      <c r="D10" s="64">
        <f t="shared" si="0"/>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8"/>
      <c r="B11" s="65">
        <v>0</v>
      </c>
      <c r="C11" s="66">
        <v>0</v>
      </c>
      <c r="D11" s="64">
        <f t="shared" si="0"/>
        <v>0</v>
      </c>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8"/>
      <c r="B12" s="65">
        <v>0</v>
      </c>
      <c r="C12" s="66">
        <v>0</v>
      </c>
      <c r="D12" s="64">
        <f t="shared" si="0"/>
        <v>0</v>
      </c>
      <c r="E12" s="24"/>
      <c r="F12" s="24"/>
      <c r="G12" s="24"/>
      <c r="H12" s="24"/>
      <c r="I12" s="24"/>
      <c r="J12" s="24"/>
      <c r="K12" s="24"/>
      <c r="L12" s="24"/>
      <c r="M12" s="24"/>
      <c r="N12" s="24"/>
      <c r="O12" s="24"/>
      <c r="P12" s="24"/>
      <c r="Q12" s="24"/>
      <c r="R12" s="24"/>
      <c r="S12" s="24"/>
      <c r="T12" s="24"/>
      <c r="U12" s="24"/>
      <c r="V12" s="24"/>
      <c r="W12" s="24"/>
      <c r="X12" s="24"/>
      <c r="Y12" s="24"/>
      <c r="Z12" s="24"/>
    </row>
    <row r="13" spans="1:26" ht="24" thickBot="1">
      <c r="A13" s="8"/>
      <c r="B13" s="67">
        <v>0</v>
      </c>
      <c r="C13" s="68">
        <v>0</v>
      </c>
      <c r="D13" s="64">
        <f t="shared" si="0"/>
        <v>0</v>
      </c>
      <c r="E13" s="24"/>
      <c r="F13" s="24"/>
      <c r="G13" s="24"/>
      <c r="H13" s="24"/>
      <c r="I13" s="24"/>
      <c r="J13" s="24"/>
      <c r="K13" s="24"/>
      <c r="L13" s="24"/>
      <c r="M13" s="24"/>
      <c r="N13" s="24"/>
      <c r="O13" s="24"/>
      <c r="P13" s="24"/>
      <c r="Q13" s="24"/>
      <c r="R13" s="24"/>
      <c r="S13" s="24"/>
      <c r="T13" s="24"/>
      <c r="U13" s="24"/>
      <c r="V13" s="24"/>
      <c r="W13" s="24"/>
      <c r="X13" s="24"/>
      <c r="Y13" s="24"/>
      <c r="Z13" s="24"/>
    </row>
    <row r="14" spans="1:26" ht="24" thickBot="1">
      <c r="A14" s="8"/>
      <c r="B14" s="69">
        <v>0</v>
      </c>
      <c r="C14" s="70">
        <v>0</v>
      </c>
      <c r="D14" s="64">
        <f t="shared" si="0"/>
        <v>0</v>
      </c>
      <c r="E14" s="24"/>
      <c r="F14" s="24"/>
      <c r="G14" s="24"/>
      <c r="H14" s="24"/>
      <c r="I14" s="24"/>
      <c r="J14" s="24"/>
      <c r="K14" s="24"/>
      <c r="L14" s="24"/>
      <c r="M14" s="24"/>
      <c r="N14" s="24"/>
      <c r="O14" s="24"/>
      <c r="P14" s="24"/>
      <c r="Q14" s="24"/>
      <c r="R14" s="24"/>
      <c r="S14" s="24"/>
      <c r="T14" s="24"/>
      <c r="U14" s="24"/>
      <c r="V14" s="24"/>
      <c r="W14" s="24"/>
      <c r="X14" s="24"/>
      <c r="Y14" s="24"/>
      <c r="Z14" s="24"/>
    </row>
    <row r="15" spans="1:26" ht="24" thickBot="1">
      <c r="A15" s="11" t="s">
        <v>3</v>
      </c>
      <c r="B15" s="71">
        <f>SUM(B3:B14)</f>
        <v>1100</v>
      </c>
      <c r="C15" s="71">
        <f>SUM(C3:C14)</f>
        <v>1050</v>
      </c>
      <c r="D15" s="64">
        <f>SUM(D3:D14)</f>
        <v>-50</v>
      </c>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Z50"/>
  <sheetViews>
    <sheetView workbookViewId="0" topLeftCell="A1">
      <selection activeCell="C15" sqref="C15"/>
    </sheetView>
  </sheetViews>
  <sheetFormatPr defaultColWidth="11.00390625" defaultRowHeight="15.75"/>
  <cols>
    <col min="1" max="1" width="28.00390625" style="0" customWidth="1"/>
    <col min="2" max="2" width="21.625" style="0" customWidth="1"/>
    <col min="3" max="3" width="21.875" style="0" customWidth="1"/>
    <col min="4" max="4" width="16.625" style="0" customWidth="1"/>
  </cols>
  <sheetData>
    <row r="1" spans="1:26" ht="24" thickBot="1">
      <c r="A1" s="12" t="s">
        <v>2</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4"/>
      <c r="B2" s="15"/>
      <c r="C2" s="16"/>
      <c r="D2" s="27"/>
      <c r="E2" s="24"/>
      <c r="F2" s="24"/>
      <c r="G2" s="24"/>
      <c r="H2" s="24"/>
      <c r="I2" s="24"/>
      <c r="J2" s="24"/>
      <c r="K2" s="24"/>
      <c r="L2" s="24"/>
      <c r="M2" s="24"/>
      <c r="N2" s="24"/>
      <c r="O2" s="24"/>
      <c r="P2" s="24"/>
      <c r="Q2" s="24"/>
      <c r="R2" s="24"/>
      <c r="S2" s="24"/>
      <c r="T2" s="24"/>
      <c r="U2" s="24"/>
      <c r="V2" s="24"/>
      <c r="W2" s="24"/>
      <c r="X2" s="24"/>
      <c r="Y2" s="24"/>
      <c r="Z2" s="24"/>
    </row>
    <row r="3" spans="1:26" ht="24" thickBot="1">
      <c r="A3" s="14" t="s">
        <v>8</v>
      </c>
      <c r="B3" s="41">
        <f>'Rehearsal space'!B9</f>
        <v>300</v>
      </c>
      <c r="C3" s="41">
        <f>'Rehearsal space'!C9</f>
        <v>300</v>
      </c>
      <c r="D3" s="41">
        <f>'Rehearsal space'!D9</f>
        <v>0</v>
      </c>
      <c r="E3" s="24"/>
      <c r="F3" s="24"/>
      <c r="G3" s="24"/>
      <c r="H3" s="24"/>
      <c r="I3" s="24"/>
      <c r="J3" s="24"/>
      <c r="K3" s="24"/>
      <c r="L3" s="24"/>
      <c r="M3" s="24"/>
      <c r="N3" s="24"/>
      <c r="O3" s="24"/>
      <c r="P3" s="24"/>
      <c r="Q3" s="24"/>
      <c r="R3" s="24"/>
      <c r="S3" s="24"/>
      <c r="T3" s="24"/>
      <c r="U3" s="24"/>
      <c r="V3" s="24"/>
      <c r="W3" s="24"/>
      <c r="X3" s="24"/>
      <c r="Y3" s="24"/>
      <c r="Z3" s="24"/>
    </row>
    <row r="4" spans="1:26" ht="24" thickBot="1">
      <c r="A4" s="17" t="s">
        <v>4</v>
      </c>
      <c r="B4" s="64">
        <f>Set!B12</f>
        <v>100</v>
      </c>
      <c r="C4" s="64">
        <f>Set!C12</f>
        <v>100</v>
      </c>
      <c r="D4" s="64">
        <f>Set!D12</f>
        <v>0</v>
      </c>
      <c r="E4" s="24"/>
      <c r="F4" s="24"/>
      <c r="G4" s="24"/>
      <c r="H4" s="24"/>
      <c r="I4" s="24"/>
      <c r="J4" s="24"/>
      <c r="K4" s="24"/>
      <c r="L4" s="24"/>
      <c r="M4" s="24"/>
      <c r="N4" s="24"/>
      <c r="O4" s="24"/>
      <c r="P4" s="24"/>
      <c r="Q4" s="24"/>
      <c r="R4" s="24"/>
      <c r="S4" s="24"/>
      <c r="T4" s="24"/>
      <c r="U4" s="24"/>
      <c r="V4" s="24"/>
      <c r="W4" s="24"/>
      <c r="X4" s="24"/>
      <c r="Y4" s="24"/>
      <c r="Z4" s="24"/>
    </row>
    <row r="5" spans="1:26" ht="24" thickBot="1">
      <c r="A5" s="17" t="s">
        <v>5</v>
      </c>
      <c r="B5" s="64">
        <f>Costume!B12</f>
        <v>100</v>
      </c>
      <c r="C5" s="64">
        <f>Costume!C12</f>
        <v>100</v>
      </c>
      <c r="D5" s="64">
        <f>Costume!D12</f>
        <v>0</v>
      </c>
      <c r="E5" s="24"/>
      <c r="F5" s="24"/>
      <c r="G5" s="24"/>
      <c r="H5" s="24"/>
      <c r="I5" s="24"/>
      <c r="J5" s="24"/>
      <c r="K5" s="24"/>
      <c r="L5" s="24"/>
      <c r="M5" s="24"/>
      <c r="N5" s="24"/>
      <c r="O5" s="24"/>
      <c r="P5" s="24"/>
      <c r="Q5" s="24"/>
      <c r="R5" s="24"/>
      <c r="S5" s="24"/>
      <c r="T5" s="24"/>
      <c r="U5" s="24"/>
      <c r="V5" s="24"/>
      <c r="W5" s="24"/>
      <c r="X5" s="24"/>
      <c r="Y5" s="24"/>
      <c r="Z5" s="24"/>
    </row>
    <row r="6" spans="1:26" ht="24" thickBot="1">
      <c r="A6" s="17" t="s">
        <v>6</v>
      </c>
      <c r="B6" s="64">
        <f>Props!B12</f>
        <v>100</v>
      </c>
      <c r="C6" s="64">
        <f>Props!C12</f>
        <v>100</v>
      </c>
      <c r="D6" s="64">
        <f>Props!D12</f>
        <v>0</v>
      </c>
      <c r="E6" s="24"/>
      <c r="F6" s="24"/>
      <c r="G6" s="24"/>
      <c r="H6" s="24"/>
      <c r="I6" s="24"/>
      <c r="J6" s="24"/>
      <c r="K6" s="24"/>
      <c r="L6" s="24"/>
      <c r="M6" s="24"/>
      <c r="N6" s="24"/>
      <c r="O6" s="24"/>
      <c r="P6" s="24"/>
      <c r="Q6" s="24"/>
      <c r="R6" s="24"/>
      <c r="S6" s="24"/>
      <c r="T6" s="24"/>
      <c r="U6" s="24"/>
      <c r="V6" s="24"/>
      <c r="W6" s="24"/>
      <c r="X6" s="24"/>
      <c r="Y6" s="24"/>
      <c r="Z6" s="24"/>
    </row>
    <row r="7" spans="1:26" ht="24" thickBot="1">
      <c r="A7" s="17" t="s">
        <v>28</v>
      </c>
      <c r="B7" s="64">
        <f>'Venue Hire'!B6</f>
        <v>200</v>
      </c>
      <c r="C7" s="64">
        <f>'Venue Hire'!C6</f>
        <v>200</v>
      </c>
      <c r="D7" s="64">
        <f>'Venue Hire'!D6</f>
        <v>0</v>
      </c>
      <c r="E7" s="24"/>
      <c r="F7" s="24"/>
      <c r="G7" s="24"/>
      <c r="H7" s="24"/>
      <c r="I7" s="24"/>
      <c r="J7" s="24"/>
      <c r="K7" s="24"/>
      <c r="L7" s="24"/>
      <c r="M7" s="24"/>
      <c r="N7" s="24"/>
      <c r="O7" s="24"/>
      <c r="P7" s="24"/>
      <c r="Q7" s="24"/>
      <c r="R7" s="24"/>
      <c r="S7" s="24"/>
      <c r="T7" s="24"/>
      <c r="U7" s="24"/>
      <c r="V7" s="24"/>
      <c r="W7" s="24"/>
      <c r="X7" s="24"/>
      <c r="Y7" s="24"/>
      <c r="Z7" s="24"/>
    </row>
    <row r="8" spans="1:26" ht="24" thickBot="1">
      <c r="A8" s="17" t="s">
        <v>7</v>
      </c>
      <c r="B8" s="64">
        <f>'Print and Marketing'!B12</f>
        <v>150</v>
      </c>
      <c r="C8" s="64">
        <f>'Print and Marketing'!C12</f>
        <v>150</v>
      </c>
      <c r="D8" s="64">
        <f>'Print and Marketing'!D12+'Print and Marketing'!D12</f>
        <v>0</v>
      </c>
      <c r="E8" s="24"/>
      <c r="F8" s="24"/>
      <c r="G8" s="24"/>
      <c r="H8" s="24"/>
      <c r="I8" s="24"/>
      <c r="J8" s="24"/>
      <c r="K8" s="24"/>
      <c r="L8" s="24"/>
      <c r="M8" s="24"/>
      <c r="N8" s="24"/>
      <c r="O8" s="24"/>
      <c r="P8" s="24"/>
      <c r="Q8" s="24"/>
      <c r="R8" s="24"/>
      <c r="S8" s="24"/>
      <c r="T8" s="24"/>
      <c r="U8" s="24"/>
      <c r="V8" s="24"/>
      <c r="W8" s="24"/>
      <c r="X8" s="24"/>
      <c r="Y8" s="24"/>
      <c r="Z8" s="24"/>
    </row>
    <row r="9" spans="1:26" ht="24" thickBot="1">
      <c r="A9" s="17" t="s">
        <v>42</v>
      </c>
      <c r="B9" s="72">
        <f>Consumables!B11</f>
        <v>50</v>
      </c>
      <c r="C9" s="72">
        <f>Consumables!C11</f>
        <v>50</v>
      </c>
      <c r="D9" s="64">
        <f>Consumables!D11</f>
        <v>0</v>
      </c>
      <c r="E9" s="24"/>
      <c r="F9" s="24"/>
      <c r="G9" s="24"/>
      <c r="H9" s="24"/>
      <c r="I9" s="24"/>
      <c r="J9" s="24"/>
      <c r="K9" s="24"/>
      <c r="L9" s="24"/>
      <c r="M9" s="24"/>
      <c r="N9" s="24"/>
      <c r="O9" s="24"/>
      <c r="P9" s="24"/>
      <c r="Q9" s="24"/>
      <c r="R9" s="24"/>
      <c r="S9" s="24"/>
      <c r="T9" s="24"/>
      <c r="U9" s="24"/>
      <c r="V9" s="24"/>
      <c r="W9" s="24"/>
      <c r="X9" s="24"/>
      <c r="Y9" s="24"/>
      <c r="Z9" s="24"/>
    </row>
    <row r="10" spans="1:26" ht="24" thickBot="1">
      <c r="A10" s="55"/>
      <c r="B10" s="73">
        <v>0</v>
      </c>
      <c r="C10" s="74">
        <v>0</v>
      </c>
      <c r="D10" s="64">
        <f>B10-C10</f>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55"/>
      <c r="B11" s="75">
        <v>0</v>
      </c>
      <c r="C11" s="76">
        <v>0</v>
      </c>
      <c r="D11" s="64">
        <f>B11-C11</f>
        <v>0</v>
      </c>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55"/>
      <c r="B12" s="75">
        <v>0</v>
      </c>
      <c r="C12" s="76">
        <v>0</v>
      </c>
      <c r="D12" s="64">
        <f>B12-C12</f>
        <v>0</v>
      </c>
      <c r="E12" s="24"/>
      <c r="F12" s="24"/>
      <c r="G12" s="24"/>
      <c r="H12" s="24"/>
      <c r="I12" s="24"/>
      <c r="J12" s="24"/>
      <c r="K12" s="24"/>
      <c r="L12" s="24"/>
      <c r="M12" s="24"/>
      <c r="N12" s="24"/>
      <c r="O12" s="24"/>
      <c r="P12" s="24"/>
      <c r="Q12" s="24"/>
      <c r="R12" s="24"/>
      <c r="S12" s="24"/>
      <c r="T12" s="24"/>
      <c r="U12" s="24"/>
      <c r="V12" s="24"/>
      <c r="W12" s="24"/>
      <c r="X12" s="24"/>
      <c r="Y12" s="24"/>
      <c r="Z12" s="24"/>
    </row>
    <row r="13" spans="1:26" ht="24" thickBot="1">
      <c r="A13" s="55"/>
      <c r="B13" s="75">
        <v>0</v>
      </c>
      <c r="C13" s="76">
        <v>0</v>
      </c>
      <c r="D13" s="64">
        <f>B13-C13</f>
        <v>0</v>
      </c>
      <c r="E13" s="24"/>
      <c r="F13" s="24"/>
      <c r="G13" s="24"/>
      <c r="H13" s="24"/>
      <c r="I13" s="24"/>
      <c r="J13" s="24"/>
      <c r="K13" s="24"/>
      <c r="L13" s="24"/>
      <c r="M13" s="24"/>
      <c r="N13" s="24"/>
      <c r="O13" s="24"/>
      <c r="P13" s="24"/>
      <c r="Q13" s="24"/>
      <c r="R13" s="24"/>
      <c r="S13" s="24"/>
      <c r="T13" s="24"/>
      <c r="U13" s="24"/>
      <c r="V13" s="24"/>
      <c r="W13" s="24"/>
      <c r="X13" s="24"/>
      <c r="Y13" s="24"/>
      <c r="Z13" s="24"/>
    </row>
    <row r="14" spans="1:26" ht="24" thickBot="1">
      <c r="A14" s="55"/>
      <c r="B14" s="77">
        <v>0</v>
      </c>
      <c r="C14" s="78">
        <v>0</v>
      </c>
      <c r="D14" s="64">
        <f>B14-C14</f>
        <v>0</v>
      </c>
      <c r="E14" s="24"/>
      <c r="F14" s="24"/>
      <c r="G14" s="24"/>
      <c r="H14" s="24"/>
      <c r="I14" s="24"/>
      <c r="J14" s="24"/>
      <c r="K14" s="24"/>
      <c r="L14" s="24"/>
      <c r="M14" s="24"/>
      <c r="N14" s="24"/>
      <c r="O14" s="24"/>
      <c r="P14" s="24"/>
      <c r="Q14" s="24"/>
      <c r="R14" s="24"/>
      <c r="S14" s="24"/>
      <c r="T14" s="24"/>
      <c r="U14" s="24"/>
      <c r="V14" s="24"/>
      <c r="W14" s="24"/>
      <c r="X14" s="24"/>
      <c r="Y14" s="24"/>
      <c r="Z14" s="24"/>
    </row>
    <row r="15" spans="1:26" ht="24" thickBot="1">
      <c r="A15" s="18" t="s">
        <v>38</v>
      </c>
      <c r="B15" s="72">
        <f>SUM(B3:B14)</f>
        <v>1000</v>
      </c>
      <c r="C15" s="72">
        <f>SUM(C3:C14)</f>
        <v>1000</v>
      </c>
      <c r="D15" s="64">
        <f>SUM(D3:D14)</f>
        <v>0</v>
      </c>
      <c r="E15" s="24"/>
      <c r="F15" s="24"/>
      <c r="G15" s="24"/>
      <c r="H15" s="24"/>
      <c r="I15" s="24"/>
      <c r="J15" s="24"/>
      <c r="K15" s="24"/>
      <c r="L15" s="24"/>
      <c r="M15" s="24"/>
      <c r="N15" s="24"/>
      <c r="O15" s="24"/>
      <c r="P15" s="24"/>
      <c r="Q15" s="24"/>
      <c r="R15" s="24"/>
      <c r="S15" s="24"/>
      <c r="T15" s="24"/>
      <c r="U15" s="24"/>
      <c r="V15" s="24"/>
      <c r="W15" s="24"/>
      <c r="X15" s="24"/>
      <c r="Y15" s="24"/>
      <c r="Z15" s="24"/>
    </row>
    <row r="16" spans="1:26" ht="24" thickBot="1">
      <c r="A16" s="17"/>
      <c r="B16" s="79"/>
      <c r="C16" s="80"/>
      <c r="D16" s="81"/>
      <c r="E16" s="24"/>
      <c r="F16" s="24"/>
      <c r="G16" s="24"/>
      <c r="H16" s="24"/>
      <c r="I16" s="24"/>
      <c r="J16" s="24"/>
      <c r="K16" s="24"/>
      <c r="L16" s="24"/>
      <c r="M16" s="24"/>
      <c r="N16" s="24"/>
      <c r="O16" s="24"/>
      <c r="P16" s="24"/>
      <c r="Q16" s="24"/>
      <c r="R16" s="24"/>
      <c r="S16" s="24"/>
      <c r="T16" s="24"/>
      <c r="U16" s="24"/>
      <c r="V16" s="24"/>
      <c r="W16" s="24"/>
      <c r="X16" s="24"/>
      <c r="Y16" s="24"/>
      <c r="Z16" s="24"/>
    </row>
    <row r="17" spans="1:26" ht="24" thickBot="1">
      <c r="A17" s="19" t="s">
        <v>39</v>
      </c>
      <c r="B17" s="72">
        <f>B15*0.1</f>
        <v>100</v>
      </c>
      <c r="C17" s="64">
        <f>Contingency!B12</f>
        <v>100</v>
      </c>
      <c r="D17" s="64">
        <f>Contingency!C12</f>
        <v>0</v>
      </c>
      <c r="E17" s="24"/>
      <c r="F17" s="24"/>
      <c r="G17" s="24"/>
      <c r="H17" s="24"/>
      <c r="I17" s="24"/>
      <c r="J17" s="24"/>
      <c r="K17" s="24"/>
      <c r="L17" s="24"/>
      <c r="M17" s="24"/>
      <c r="N17" s="24"/>
      <c r="O17" s="24"/>
      <c r="P17" s="24"/>
      <c r="Q17" s="24"/>
      <c r="R17" s="24"/>
      <c r="S17" s="24"/>
      <c r="T17" s="24"/>
      <c r="U17" s="24"/>
      <c r="V17" s="24"/>
      <c r="W17" s="24"/>
      <c r="X17" s="24"/>
      <c r="Y17" s="24"/>
      <c r="Z17" s="24"/>
    </row>
    <row r="18" spans="1:26" ht="24" thickBot="1">
      <c r="A18" s="17"/>
      <c r="B18" s="79"/>
      <c r="C18" s="80"/>
      <c r="D18" s="47"/>
      <c r="E18" s="24"/>
      <c r="F18" s="24"/>
      <c r="G18" s="24"/>
      <c r="H18" s="24"/>
      <c r="I18" s="24"/>
      <c r="J18" s="24"/>
      <c r="K18" s="24"/>
      <c r="L18" s="24"/>
      <c r="M18" s="24"/>
      <c r="N18" s="24"/>
      <c r="O18" s="24"/>
      <c r="P18" s="24"/>
      <c r="Q18" s="24"/>
      <c r="R18" s="24"/>
      <c r="S18" s="24"/>
      <c r="T18" s="24"/>
      <c r="U18" s="24"/>
      <c r="V18" s="24"/>
      <c r="W18" s="24"/>
      <c r="X18" s="24"/>
      <c r="Y18" s="24"/>
      <c r="Z18" s="24"/>
    </row>
    <row r="19" spans="1:26" ht="24" thickBot="1">
      <c r="A19" s="20" t="s">
        <v>3</v>
      </c>
      <c r="B19" s="82">
        <f>B15+B17</f>
        <v>1100</v>
      </c>
      <c r="C19" s="82">
        <f>C15+C17</f>
        <v>1100</v>
      </c>
      <c r="D19" s="64">
        <f>D15+D17</f>
        <v>0</v>
      </c>
      <c r="E19" s="24"/>
      <c r="F19" s="24"/>
      <c r="G19" s="24"/>
      <c r="H19" s="24"/>
      <c r="I19" s="24"/>
      <c r="J19" s="24"/>
      <c r="K19" s="24"/>
      <c r="L19" s="24"/>
      <c r="M19" s="24"/>
      <c r="N19" s="24"/>
      <c r="O19" s="24"/>
      <c r="P19" s="24"/>
      <c r="Q19" s="24"/>
      <c r="R19" s="24"/>
      <c r="S19" s="24"/>
      <c r="T19" s="24"/>
      <c r="U19" s="24"/>
      <c r="V19" s="24"/>
      <c r="W19" s="24"/>
      <c r="X19" s="24"/>
      <c r="Y19" s="24"/>
      <c r="Z19" s="24"/>
    </row>
    <row r="20" spans="1:26" ht="24" thickBot="1">
      <c r="A20" s="34"/>
      <c r="B20" s="83"/>
      <c r="C20" s="83"/>
      <c r="D20" s="83"/>
      <c r="E20" s="24"/>
      <c r="F20" s="24"/>
      <c r="G20" s="24"/>
      <c r="H20" s="24"/>
      <c r="I20" s="24"/>
      <c r="J20" s="24"/>
      <c r="K20" s="24"/>
      <c r="L20" s="24"/>
      <c r="M20" s="24"/>
      <c r="N20" s="24"/>
      <c r="O20" s="24"/>
      <c r="P20" s="24"/>
      <c r="Q20" s="24"/>
      <c r="R20" s="24"/>
      <c r="S20" s="24"/>
      <c r="T20" s="24"/>
      <c r="U20" s="24"/>
      <c r="V20" s="24"/>
      <c r="W20" s="24"/>
      <c r="X20" s="24"/>
      <c r="Y20" s="24"/>
      <c r="Z20" s="24"/>
    </row>
    <row r="21" spans="1:26" ht="24" thickBot="1">
      <c r="A21" s="38" t="s">
        <v>57</v>
      </c>
      <c r="B21" s="64">
        <f>Funding!B1*Funding!B2*Funding!B3</f>
        <v>110</v>
      </c>
      <c r="C21" s="64">
        <f>Funding!B1*Funding!B19*Funding!B3</f>
        <v>100</v>
      </c>
      <c r="D21" s="84"/>
      <c r="E21" s="24"/>
      <c r="F21" s="24"/>
      <c r="G21" s="24"/>
      <c r="H21" s="24"/>
      <c r="I21" s="24"/>
      <c r="J21" s="24"/>
      <c r="K21" s="24"/>
      <c r="L21" s="24"/>
      <c r="M21" s="24"/>
      <c r="N21" s="24"/>
      <c r="O21" s="24"/>
      <c r="P21" s="24"/>
      <c r="Q21" s="24"/>
      <c r="R21" s="24"/>
      <c r="S21" s="24"/>
      <c r="T21" s="24"/>
      <c r="U21" s="24"/>
      <c r="V21" s="24"/>
      <c r="W21" s="24"/>
      <c r="X21" s="24"/>
      <c r="Y21" s="24"/>
      <c r="Z21" s="24"/>
    </row>
    <row r="22" spans="1:26" ht="24" thickBot="1">
      <c r="A22" s="34"/>
      <c r="B22" s="83"/>
      <c r="C22" s="83"/>
      <c r="D22" s="83"/>
      <c r="E22" s="24"/>
      <c r="F22" s="24"/>
      <c r="G22" s="24"/>
      <c r="H22" s="24"/>
      <c r="I22" s="24"/>
      <c r="J22" s="24"/>
      <c r="K22" s="24"/>
      <c r="L22" s="24"/>
      <c r="M22" s="24"/>
      <c r="N22" s="24"/>
      <c r="O22" s="24"/>
      <c r="P22" s="24"/>
      <c r="Q22" s="24"/>
      <c r="R22" s="24"/>
      <c r="S22" s="24"/>
      <c r="T22" s="24"/>
      <c r="U22" s="24"/>
      <c r="V22" s="24"/>
      <c r="W22" s="24"/>
      <c r="X22" s="24"/>
      <c r="Y22" s="24"/>
      <c r="Z22" s="24"/>
    </row>
    <row r="23" spans="1:26" ht="24" thickBot="1">
      <c r="A23" s="12" t="s">
        <v>60</v>
      </c>
      <c r="B23" s="64">
        <f>B19+B21</f>
        <v>1210</v>
      </c>
      <c r="C23" s="64">
        <f>C19+C21</f>
        <v>1200</v>
      </c>
      <c r="D23" s="83"/>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sheetData>
  <sheetProtection sheet="1" objects="1" scenarios="1"/>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Z52"/>
  <sheetViews>
    <sheetView workbookViewId="0" topLeftCell="A1">
      <selection activeCell="B2" sqref="B2"/>
    </sheetView>
  </sheetViews>
  <sheetFormatPr defaultColWidth="11.00390625" defaultRowHeight="15.75"/>
  <cols>
    <col min="1" max="1" width="28.00390625" style="0" customWidth="1"/>
    <col min="2" max="2" width="26.00390625" style="0" customWidth="1"/>
    <col min="3" max="3" width="25.50390625" style="0" customWidth="1"/>
    <col min="4" max="4" width="12.625" style="0" customWidth="1"/>
  </cols>
  <sheetData>
    <row r="1" spans="1:26" ht="24" thickBot="1">
      <c r="A1" s="31" t="s">
        <v>54</v>
      </c>
      <c r="B1" s="58">
        <v>100</v>
      </c>
      <c r="C1" s="34"/>
      <c r="D1" s="24"/>
      <c r="E1" s="24"/>
      <c r="F1" s="24"/>
      <c r="G1" s="24"/>
      <c r="H1" s="24"/>
      <c r="I1" s="24"/>
      <c r="J1" s="24"/>
      <c r="K1" s="24"/>
      <c r="L1" s="24"/>
      <c r="M1" s="24"/>
      <c r="N1" s="24"/>
      <c r="O1" s="24"/>
      <c r="P1" s="24"/>
      <c r="Q1" s="24"/>
      <c r="R1" s="24"/>
      <c r="S1" s="24"/>
      <c r="T1" s="24"/>
      <c r="U1" s="24"/>
      <c r="V1" s="24"/>
      <c r="W1" s="24"/>
      <c r="X1" s="24"/>
      <c r="Y1" s="24"/>
      <c r="Z1" s="24"/>
    </row>
    <row r="2" spans="1:26" ht="24" thickBot="1">
      <c r="A2" s="31" t="s">
        <v>53</v>
      </c>
      <c r="B2" s="93">
        <v>11</v>
      </c>
      <c r="C2" s="34"/>
      <c r="D2" s="24"/>
      <c r="E2" s="24"/>
      <c r="F2" s="24"/>
      <c r="G2" s="24"/>
      <c r="H2" s="24"/>
      <c r="I2" s="24"/>
      <c r="J2" s="24"/>
      <c r="K2" s="24"/>
      <c r="L2" s="24"/>
      <c r="M2" s="24"/>
      <c r="N2" s="24"/>
      <c r="O2" s="24"/>
      <c r="P2" s="24"/>
      <c r="Q2" s="24"/>
      <c r="R2" s="24"/>
      <c r="S2" s="24"/>
      <c r="T2" s="24"/>
      <c r="U2" s="24"/>
      <c r="V2" s="24"/>
      <c r="W2" s="24"/>
      <c r="X2" s="24"/>
      <c r="Y2" s="24"/>
      <c r="Z2" s="24"/>
    </row>
    <row r="3" spans="1:26" ht="24" thickBot="1">
      <c r="A3" s="31" t="s">
        <v>68</v>
      </c>
      <c r="B3" s="59">
        <v>0.1</v>
      </c>
      <c r="C3" s="34"/>
      <c r="D3" s="24"/>
      <c r="E3" s="24"/>
      <c r="F3" s="24"/>
      <c r="G3" s="24"/>
      <c r="H3" s="24"/>
      <c r="I3" s="24"/>
      <c r="J3" s="24"/>
      <c r="K3" s="24"/>
      <c r="L3" s="24"/>
      <c r="M3" s="24"/>
      <c r="N3" s="24"/>
      <c r="O3" s="24"/>
      <c r="P3" s="24"/>
      <c r="Q3" s="24"/>
      <c r="R3" s="24"/>
      <c r="S3" s="24"/>
      <c r="T3" s="24"/>
      <c r="U3" s="24"/>
      <c r="V3" s="24"/>
      <c r="W3" s="24"/>
      <c r="X3" s="24"/>
      <c r="Y3" s="24"/>
      <c r="Z3" s="24"/>
    </row>
    <row r="4" spans="1:26" ht="24" thickBot="1">
      <c r="A4" s="34"/>
      <c r="B4" s="34"/>
      <c r="C4" s="34"/>
      <c r="D4" s="24"/>
      <c r="E4" s="24"/>
      <c r="F4" s="24"/>
      <c r="G4" s="24"/>
      <c r="H4" s="24"/>
      <c r="I4" s="24"/>
      <c r="J4" s="24"/>
      <c r="K4" s="24"/>
      <c r="L4" s="24"/>
      <c r="M4" s="24"/>
      <c r="N4" s="24"/>
      <c r="O4" s="24"/>
      <c r="P4" s="24"/>
      <c r="Q4" s="24"/>
      <c r="R4" s="24"/>
      <c r="S4" s="24"/>
      <c r="T4" s="24"/>
      <c r="U4" s="24"/>
      <c r="V4" s="24"/>
      <c r="W4" s="24"/>
      <c r="X4" s="24"/>
      <c r="Y4" s="24"/>
      <c r="Z4" s="24"/>
    </row>
    <row r="5" spans="1:26" ht="24" thickBot="1">
      <c r="A5" s="31" t="s">
        <v>46</v>
      </c>
      <c r="B5" s="29" t="s">
        <v>47</v>
      </c>
      <c r="C5" s="29" t="s">
        <v>67</v>
      </c>
      <c r="D5" s="24"/>
      <c r="E5" s="24"/>
      <c r="F5" s="24"/>
      <c r="G5" s="24"/>
      <c r="H5" s="24"/>
      <c r="I5" s="24"/>
      <c r="J5" s="24"/>
      <c r="K5" s="24"/>
      <c r="L5" s="24"/>
      <c r="M5" s="24"/>
      <c r="N5" s="24"/>
      <c r="O5" s="24"/>
      <c r="P5" s="24"/>
      <c r="Q5" s="24"/>
      <c r="R5" s="24"/>
      <c r="S5" s="24"/>
      <c r="T5" s="24"/>
      <c r="U5" s="24"/>
      <c r="V5" s="24"/>
      <c r="W5" s="24"/>
      <c r="X5" s="24"/>
      <c r="Y5" s="24"/>
      <c r="Z5" s="24"/>
    </row>
    <row r="6" spans="1:26" ht="24" thickBot="1">
      <c r="A6" s="55"/>
      <c r="B6" s="56"/>
      <c r="C6" s="33"/>
      <c r="D6" s="24"/>
      <c r="E6" s="24"/>
      <c r="F6" s="24"/>
      <c r="G6" s="24"/>
      <c r="H6" s="24"/>
      <c r="I6" s="24"/>
      <c r="J6" s="24"/>
      <c r="K6" s="24"/>
      <c r="L6" s="24"/>
      <c r="M6" s="24"/>
      <c r="N6" s="24"/>
      <c r="O6" s="24"/>
      <c r="P6" s="24"/>
      <c r="Q6" s="24"/>
      <c r="R6" s="24"/>
      <c r="S6" s="24"/>
      <c r="T6" s="24"/>
      <c r="U6" s="24"/>
      <c r="V6" s="24"/>
      <c r="W6" s="24"/>
      <c r="X6" s="24"/>
      <c r="Y6" s="24"/>
      <c r="Z6" s="24"/>
    </row>
    <row r="7" spans="1:26" ht="24" thickBot="1">
      <c r="A7" s="55" t="s">
        <v>48</v>
      </c>
      <c r="B7" s="56">
        <v>1</v>
      </c>
      <c r="C7" s="42">
        <f>B7*B1</f>
        <v>100</v>
      </c>
      <c r="D7" s="24"/>
      <c r="E7" s="24"/>
      <c r="F7" s="24"/>
      <c r="G7" s="24"/>
      <c r="H7" s="24"/>
      <c r="I7" s="24"/>
      <c r="J7" s="24"/>
      <c r="K7" s="24"/>
      <c r="L7" s="24"/>
      <c r="M7" s="24"/>
      <c r="N7" s="24"/>
      <c r="O7" s="24"/>
      <c r="P7" s="24"/>
      <c r="Q7" s="24"/>
      <c r="R7" s="24"/>
      <c r="S7" s="24"/>
      <c r="T7" s="24"/>
      <c r="U7" s="24"/>
      <c r="V7" s="24"/>
      <c r="W7" s="24"/>
      <c r="X7" s="24"/>
      <c r="Y7" s="24"/>
      <c r="Z7" s="24"/>
    </row>
    <row r="8" spans="1:26" ht="24" thickBot="1">
      <c r="A8" s="55" t="s">
        <v>49</v>
      </c>
      <c r="B8" s="56">
        <v>2</v>
      </c>
      <c r="C8" s="42">
        <f>B8*B1</f>
        <v>200</v>
      </c>
      <c r="D8" s="24"/>
      <c r="E8" s="24"/>
      <c r="F8" s="24"/>
      <c r="G8" s="24"/>
      <c r="H8" s="24"/>
      <c r="I8" s="24"/>
      <c r="J8" s="24"/>
      <c r="K8" s="24"/>
      <c r="L8" s="24"/>
      <c r="M8" s="24"/>
      <c r="N8" s="24"/>
      <c r="O8" s="24"/>
      <c r="P8" s="24"/>
      <c r="Q8" s="24"/>
      <c r="R8" s="24"/>
      <c r="S8" s="24"/>
      <c r="T8" s="24"/>
      <c r="U8" s="24"/>
      <c r="V8" s="24"/>
      <c r="W8" s="24"/>
      <c r="X8" s="24"/>
      <c r="Y8" s="24"/>
      <c r="Z8" s="24"/>
    </row>
    <row r="9" spans="1:26" ht="24" thickBot="1">
      <c r="A9" s="55" t="s">
        <v>50</v>
      </c>
      <c r="B9" s="56">
        <v>2</v>
      </c>
      <c r="C9" s="42">
        <f>B9*B1</f>
        <v>200</v>
      </c>
      <c r="D9" s="24"/>
      <c r="E9" s="24"/>
      <c r="F9" s="24"/>
      <c r="G9" s="24"/>
      <c r="H9" s="24"/>
      <c r="I9" s="24"/>
      <c r="J9" s="24"/>
      <c r="K9" s="24"/>
      <c r="L9" s="24"/>
      <c r="M9" s="24"/>
      <c r="N9" s="24"/>
      <c r="O9" s="24"/>
      <c r="P9" s="24"/>
      <c r="Q9" s="24"/>
      <c r="R9" s="24"/>
      <c r="S9" s="24"/>
      <c r="T9" s="24"/>
      <c r="U9" s="24"/>
      <c r="V9" s="24"/>
      <c r="W9" s="24"/>
      <c r="X9" s="24"/>
      <c r="Y9" s="24"/>
      <c r="Z9" s="24"/>
    </row>
    <row r="10" spans="1:26" ht="24" thickBot="1">
      <c r="A10" s="55" t="s">
        <v>52</v>
      </c>
      <c r="B10" s="56">
        <v>1</v>
      </c>
      <c r="C10" s="42">
        <f>B10*B1</f>
        <v>100</v>
      </c>
      <c r="D10" s="24"/>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55" t="s">
        <v>51</v>
      </c>
      <c r="B11" s="56">
        <v>1</v>
      </c>
      <c r="C11" s="42">
        <f>B11*B1</f>
        <v>100</v>
      </c>
      <c r="D11" s="24"/>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55" t="s">
        <v>55</v>
      </c>
      <c r="B12" s="56">
        <v>3</v>
      </c>
      <c r="C12" s="42">
        <f>B12*B1</f>
        <v>300</v>
      </c>
      <c r="D12" s="24"/>
      <c r="E12" s="24"/>
      <c r="F12" s="24"/>
      <c r="G12" s="24"/>
      <c r="H12" s="24"/>
      <c r="I12" s="24"/>
      <c r="J12" s="24"/>
      <c r="K12" s="24"/>
      <c r="L12" s="24"/>
      <c r="M12" s="24"/>
      <c r="N12" s="24"/>
      <c r="O12" s="24"/>
      <c r="P12" s="24"/>
      <c r="Q12" s="24"/>
      <c r="R12" s="24"/>
      <c r="S12" s="24"/>
      <c r="T12" s="24"/>
      <c r="U12" s="24"/>
      <c r="V12" s="24"/>
      <c r="W12" s="24"/>
      <c r="X12" s="24"/>
      <c r="Y12" s="24"/>
      <c r="Z12" s="24"/>
    </row>
    <row r="13" spans="1:26" ht="24" thickBot="1">
      <c r="A13" s="55"/>
      <c r="B13" s="56">
        <v>0</v>
      </c>
      <c r="C13" s="42">
        <f>B13*B1</f>
        <v>0</v>
      </c>
      <c r="D13" s="24"/>
      <c r="E13" s="24"/>
      <c r="F13" s="24"/>
      <c r="G13" s="24"/>
      <c r="H13" s="24"/>
      <c r="I13" s="24"/>
      <c r="J13" s="24"/>
      <c r="K13" s="24"/>
      <c r="L13" s="24"/>
      <c r="M13" s="24"/>
      <c r="N13" s="24"/>
      <c r="O13" s="24"/>
      <c r="P13" s="24"/>
      <c r="Q13" s="24"/>
      <c r="R13" s="24"/>
      <c r="S13" s="24"/>
      <c r="T13" s="24"/>
      <c r="U13" s="24"/>
      <c r="V13" s="24"/>
      <c r="W13" s="24"/>
      <c r="X13" s="24"/>
      <c r="Y13" s="24"/>
      <c r="Z13" s="24"/>
    </row>
    <row r="14" spans="1:26" ht="24" thickBot="1">
      <c r="A14" s="55"/>
      <c r="B14" s="56">
        <v>0</v>
      </c>
      <c r="C14" s="42">
        <f>B14*B1</f>
        <v>0</v>
      </c>
      <c r="D14" s="24"/>
      <c r="E14" s="24"/>
      <c r="F14" s="24"/>
      <c r="G14" s="24"/>
      <c r="H14" s="24"/>
      <c r="I14" s="24"/>
      <c r="J14" s="24"/>
      <c r="K14" s="24"/>
      <c r="L14" s="24"/>
      <c r="M14" s="24"/>
      <c r="N14" s="24"/>
      <c r="O14" s="24"/>
      <c r="P14" s="24"/>
      <c r="Q14" s="24"/>
      <c r="R14" s="24"/>
      <c r="S14" s="24"/>
      <c r="T14" s="24"/>
      <c r="U14" s="24"/>
      <c r="V14" s="24"/>
      <c r="W14" s="24"/>
      <c r="X14" s="24"/>
      <c r="Y14" s="24"/>
      <c r="Z14" s="24"/>
    </row>
    <row r="15" spans="1:26" ht="24" thickBot="1">
      <c r="A15" s="55"/>
      <c r="B15" s="56">
        <v>0</v>
      </c>
      <c r="C15" s="42">
        <f>B15*B1</f>
        <v>0</v>
      </c>
      <c r="D15" s="24"/>
      <c r="E15" s="24"/>
      <c r="F15" s="24"/>
      <c r="G15" s="24"/>
      <c r="H15" s="24"/>
      <c r="I15" s="24"/>
      <c r="J15" s="24"/>
      <c r="K15" s="24"/>
      <c r="L15" s="24"/>
      <c r="M15" s="24"/>
      <c r="N15" s="24"/>
      <c r="O15" s="24"/>
      <c r="P15" s="24"/>
      <c r="Q15" s="24"/>
      <c r="R15" s="24"/>
      <c r="S15" s="24"/>
      <c r="T15" s="24"/>
      <c r="U15" s="24"/>
      <c r="V15" s="24"/>
      <c r="W15" s="24"/>
      <c r="X15" s="24"/>
      <c r="Y15" s="24"/>
      <c r="Z15" s="24"/>
    </row>
    <row r="16" spans="1:26" ht="24" thickBot="1">
      <c r="A16" s="55"/>
      <c r="B16" s="56">
        <v>0</v>
      </c>
      <c r="C16" s="42">
        <f>B16*B1</f>
        <v>0</v>
      </c>
      <c r="D16" s="24"/>
      <c r="E16" s="24"/>
      <c r="F16" s="24"/>
      <c r="G16" s="24"/>
      <c r="H16" s="24"/>
      <c r="I16" s="24"/>
      <c r="J16" s="24"/>
      <c r="K16" s="24"/>
      <c r="L16" s="24"/>
      <c r="M16" s="24"/>
      <c r="N16" s="24"/>
      <c r="O16" s="24"/>
      <c r="P16" s="24"/>
      <c r="Q16" s="24"/>
      <c r="R16" s="24"/>
      <c r="S16" s="24"/>
      <c r="T16" s="24"/>
      <c r="U16" s="24"/>
      <c r="V16" s="24"/>
      <c r="W16" s="24"/>
      <c r="X16" s="24"/>
      <c r="Y16" s="24"/>
      <c r="Z16" s="24"/>
    </row>
    <row r="17" spans="1:26" ht="24" thickBot="1">
      <c r="A17" s="55"/>
      <c r="B17" s="56">
        <v>0</v>
      </c>
      <c r="C17" s="42">
        <f>B17*B1</f>
        <v>0</v>
      </c>
      <c r="D17" s="24"/>
      <c r="E17" s="24"/>
      <c r="F17" s="24"/>
      <c r="G17" s="24"/>
      <c r="H17" s="24"/>
      <c r="I17" s="24"/>
      <c r="J17" s="24"/>
      <c r="K17" s="24"/>
      <c r="L17" s="24"/>
      <c r="M17" s="24"/>
      <c r="N17" s="24"/>
      <c r="O17" s="24"/>
      <c r="P17" s="24"/>
      <c r="Q17" s="24"/>
      <c r="R17" s="24"/>
      <c r="S17" s="24"/>
      <c r="T17" s="24"/>
      <c r="U17" s="24"/>
      <c r="V17" s="24"/>
      <c r="W17" s="24"/>
      <c r="X17" s="24"/>
      <c r="Y17" s="24"/>
      <c r="Z17" s="24"/>
    </row>
    <row r="18" spans="1:26" ht="24" thickBot="1">
      <c r="A18" s="55"/>
      <c r="B18" s="57"/>
      <c r="C18" s="43"/>
      <c r="D18" s="24"/>
      <c r="E18" s="24"/>
      <c r="F18" s="24"/>
      <c r="G18" s="24"/>
      <c r="H18" s="24"/>
      <c r="I18" s="24"/>
      <c r="J18" s="24"/>
      <c r="K18" s="24"/>
      <c r="L18" s="24"/>
      <c r="M18" s="24"/>
      <c r="N18" s="24"/>
      <c r="O18" s="24"/>
      <c r="P18" s="24"/>
      <c r="Q18" s="24"/>
      <c r="R18" s="24"/>
      <c r="S18" s="24"/>
      <c r="T18" s="24"/>
      <c r="U18" s="24"/>
      <c r="V18" s="24"/>
      <c r="W18" s="24"/>
      <c r="X18" s="24"/>
      <c r="Y18" s="24"/>
      <c r="Z18" s="24"/>
    </row>
    <row r="19" spans="1:26" ht="24" thickBot="1">
      <c r="A19" s="31" t="s">
        <v>58</v>
      </c>
      <c r="B19" s="30">
        <f>SUM(B7:B17)</f>
        <v>10</v>
      </c>
      <c r="C19" s="44">
        <f>SUM(C7:C17)</f>
        <v>1000</v>
      </c>
      <c r="D19" s="24"/>
      <c r="E19" s="24"/>
      <c r="F19" s="24"/>
      <c r="G19" s="24"/>
      <c r="H19" s="24"/>
      <c r="I19" s="24"/>
      <c r="J19" s="24"/>
      <c r="K19" s="24"/>
      <c r="L19" s="24"/>
      <c r="M19" s="24"/>
      <c r="N19" s="24"/>
      <c r="O19" s="24"/>
      <c r="P19" s="24"/>
      <c r="Q19" s="24"/>
      <c r="R19" s="24"/>
      <c r="S19" s="24"/>
      <c r="T19" s="24"/>
      <c r="U19" s="24"/>
      <c r="V19" s="24"/>
      <c r="W19" s="24"/>
      <c r="X19" s="24"/>
      <c r="Y19" s="24"/>
      <c r="Z19" s="24"/>
    </row>
    <row r="20" spans="1:26" ht="24" thickBot="1">
      <c r="A20" s="34"/>
      <c r="B20" s="35"/>
      <c r="C20" s="36"/>
      <c r="D20" s="24"/>
      <c r="E20" s="24"/>
      <c r="F20" s="24"/>
      <c r="G20" s="24"/>
      <c r="H20" s="24"/>
      <c r="I20" s="24"/>
      <c r="J20" s="24"/>
      <c r="K20" s="24"/>
      <c r="L20" s="24"/>
      <c r="M20" s="24"/>
      <c r="N20" s="24"/>
      <c r="O20" s="24"/>
      <c r="P20" s="24"/>
      <c r="Q20" s="24"/>
      <c r="R20" s="24"/>
      <c r="S20" s="24"/>
      <c r="T20" s="24"/>
      <c r="U20" s="24"/>
      <c r="V20" s="24"/>
      <c r="W20" s="24"/>
      <c r="X20" s="24"/>
      <c r="Y20" s="24"/>
      <c r="Z20" s="24"/>
    </row>
    <row r="21" spans="1:26" ht="24" thickBot="1">
      <c r="A21" s="31" t="s">
        <v>59</v>
      </c>
      <c r="B21" s="30">
        <f>B2-B19</f>
        <v>1</v>
      </c>
      <c r="C21" s="37"/>
      <c r="D21" s="24"/>
      <c r="E21" s="24"/>
      <c r="F21" s="24"/>
      <c r="G21" s="24"/>
      <c r="H21" s="24"/>
      <c r="I21" s="24"/>
      <c r="J21" s="24"/>
      <c r="K21" s="24"/>
      <c r="L21" s="24"/>
      <c r="M21" s="24"/>
      <c r="N21" s="24"/>
      <c r="O21" s="24"/>
      <c r="P21" s="24"/>
      <c r="Q21" s="24"/>
      <c r="R21" s="24"/>
      <c r="S21" s="24"/>
      <c r="T21" s="24"/>
      <c r="U21" s="24"/>
      <c r="V21" s="24"/>
      <c r="W21" s="24"/>
      <c r="X21" s="24"/>
      <c r="Y21" s="24"/>
      <c r="Z21" s="24"/>
    </row>
    <row r="22" spans="1:26" ht="15.7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7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7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7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7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sheetData>
  <sheetProtection sheet="1" objects="1" scenarios="1"/>
  <printOptions/>
  <pageMargins left="0.75" right="0.75" top="1" bottom="1" header="0.5" footer="0.5"/>
  <pageSetup orientation="portrait"/>
  <ignoredErrors>
    <ignoredError sqref="C8" formula="1"/>
  </ignoredErrors>
  <legacyDrawing r:id="rId2"/>
</worksheet>
</file>

<file path=xl/worksheets/sheet5.xml><?xml version="1.0" encoding="utf-8"?>
<worksheet xmlns="http://schemas.openxmlformats.org/spreadsheetml/2006/main" xmlns:r="http://schemas.openxmlformats.org/officeDocument/2006/relationships">
  <dimension ref="A1:Z51"/>
  <sheetViews>
    <sheetView workbookViewId="0" topLeftCell="A1">
      <selection activeCell="C5" sqref="C5"/>
    </sheetView>
  </sheetViews>
  <sheetFormatPr defaultColWidth="11.00390625" defaultRowHeight="15.75"/>
  <cols>
    <col min="1" max="1" width="26.125" style="0" customWidth="1"/>
    <col min="2" max="2" width="15.375" style="0" customWidth="1"/>
    <col min="3" max="3" width="13.50390625" style="0" customWidth="1"/>
    <col min="4" max="4" width="13.375" style="0" customWidth="1"/>
  </cols>
  <sheetData>
    <row r="1" spans="1:26" ht="24" thickBot="1">
      <c r="A1" s="13" t="s">
        <v>9</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3"/>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10</v>
      </c>
      <c r="B3" s="85">
        <v>200</v>
      </c>
      <c r="C3" s="86">
        <v>200</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11</v>
      </c>
      <c r="B4" s="85">
        <v>100</v>
      </c>
      <c r="C4" s="86">
        <v>100</v>
      </c>
      <c r="D4" s="64">
        <f>B4-C4</f>
        <v>0</v>
      </c>
      <c r="E4" s="24"/>
      <c r="F4" s="24"/>
      <c r="G4" s="24"/>
      <c r="H4" s="24"/>
      <c r="I4" s="24"/>
      <c r="J4" s="24"/>
      <c r="K4" s="24"/>
      <c r="L4" s="24"/>
      <c r="M4" s="24"/>
      <c r="N4" s="24"/>
      <c r="O4" s="24"/>
      <c r="P4" s="24"/>
      <c r="Q4" s="24"/>
      <c r="R4" s="24"/>
      <c r="S4" s="24"/>
      <c r="T4" s="24"/>
      <c r="U4" s="24"/>
      <c r="V4" s="24"/>
      <c r="W4" s="24"/>
      <c r="X4" s="24"/>
      <c r="Y4" s="24"/>
      <c r="Z4" s="24"/>
    </row>
    <row r="5" spans="1:26" ht="24" thickBot="1">
      <c r="A5" s="55"/>
      <c r="B5" s="85">
        <v>0</v>
      </c>
      <c r="C5" s="86">
        <v>0</v>
      </c>
      <c r="D5" s="64">
        <f>B5-C5</f>
        <v>0</v>
      </c>
      <c r="E5" s="24"/>
      <c r="F5" s="24"/>
      <c r="G5" s="24"/>
      <c r="H5" s="24"/>
      <c r="I5" s="24"/>
      <c r="J5" s="24"/>
      <c r="K5" s="24"/>
      <c r="L5" s="24"/>
      <c r="M5" s="24"/>
      <c r="N5" s="24"/>
      <c r="O5" s="24"/>
      <c r="P5" s="24"/>
      <c r="Q5" s="24"/>
      <c r="R5" s="24"/>
      <c r="S5" s="24"/>
      <c r="T5" s="24"/>
      <c r="U5" s="24"/>
      <c r="V5" s="24"/>
      <c r="W5" s="24"/>
      <c r="X5" s="24"/>
      <c r="Y5" s="24"/>
      <c r="Z5" s="24"/>
    </row>
    <row r="6" spans="1:26" ht="24" thickBot="1">
      <c r="A6" s="55"/>
      <c r="B6" s="85">
        <v>0</v>
      </c>
      <c r="C6" s="86">
        <v>0</v>
      </c>
      <c r="D6" s="64">
        <f>B6-C6</f>
        <v>0</v>
      </c>
      <c r="E6" s="24"/>
      <c r="F6" s="24"/>
      <c r="G6" s="24"/>
      <c r="H6" s="24"/>
      <c r="I6" s="24"/>
      <c r="J6" s="24"/>
      <c r="K6" s="24"/>
      <c r="L6" s="24"/>
      <c r="M6" s="24"/>
      <c r="N6" s="24"/>
      <c r="O6" s="24"/>
      <c r="P6" s="24"/>
      <c r="Q6" s="24"/>
      <c r="R6" s="24"/>
      <c r="S6" s="24"/>
      <c r="T6" s="24"/>
      <c r="U6" s="24"/>
      <c r="V6" s="24"/>
      <c r="W6" s="24"/>
      <c r="X6" s="24"/>
      <c r="Y6" s="24"/>
      <c r="Z6" s="24"/>
    </row>
    <row r="7" spans="1:26" ht="24" thickBot="1">
      <c r="A7" s="55"/>
      <c r="B7" s="85">
        <v>0</v>
      </c>
      <c r="C7" s="86">
        <v>0</v>
      </c>
      <c r="D7" s="64">
        <f>B7-C7</f>
        <v>0</v>
      </c>
      <c r="E7" s="24"/>
      <c r="F7" s="24"/>
      <c r="G7" s="24"/>
      <c r="H7" s="24"/>
      <c r="I7" s="24"/>
      <c r="J7" s="24"/>
      <c r="K7" s="24"/>
      <c r="L7" s="24"/>
      <c r="M7" s="24"/>
      <c r="N7" s="24"/>
      <c r="O7" s="24"/>
      <c r="P7" s="24"/>
      <c r="Q7" s="24"/>
      <c r="R7" s="24"/>
      <c r="S7" s="24"/>
      <c r="T7" s="24"/>
      <c r="U7" s="24"/>
      <c r="V7" s="24"/>
      <c r="W7" s="24"/>
      <c r="X7" s="24"/>
      <c r="Y7" s="24"/>
      <c r="Z7" s="24"/>
    </row>
    <row r="8" spans="1:26" ht="24" thickBot="1">
      <c r="A8" s="17"/>
      <c r="B8" s="87"/>
      <c r="C8" s="88"/>
      <c r="D8" s="47"/>
      <c r="E8" s="24"/>
      <c r="F8" s="24"/>
      <c r="G8" s="24"/>
      <c r="H8" s="24"/>
      <c r="I8" s="24"/>
      <c r="J8" s="24"/>
      <c r="K8" s="24"/>
      <c r="L8" s="24"/>
      <c r="M8" s="24"/>
      <c r="N8" s="24"/>
      <c r="O8" s="24"/>
      <c r="P8" s="24"/>
      <c r="Q8" s="24"/>
      <c r="R8" s="24"/>
      <c r="S8" s="24"/>
      <c r="T8" s="24"/>
      <c r="U8" s="24"/>
      <c r="V8" s="24"/>
      <c r="W8" s="24"/>
      <c r="X8" s="24"/>
      <c r="Y8" s="24"/>
      <c r="Z8" s="24"/>
    </row>
    <row r="9" spans="1:26" ht="24" thickBot="1">
      <c r="A9" s="21" t="s">
        <v>3</v>
      </c>
      <c r="B9" s="82">
        <f>SUM(B3:B7)</f>
        <v>300</v>
      </c>
      <c r="C9" s="82">
        <f>SUM(C3:C7)</f>
        <v>300</v>
      </c>
      <c r="D9" s="64">
        <f>SUM(D3:D7)</f>
        <v>0</v>
      </c>
      <c r="E9" s="24"/>
      <c r="F9" s="24"/>
      <c r="G9" s="24"/>
      <c r="H9" s="24"/>
      <c r="I9" s="24"/>
      <c r="J9" s="24"/>
      <c r="K9" s="24"/>
      <c r="L9" s="24"/>
      <c r="M9" s="24"/>
      <c r="N9" s="24"/>
      <c r="O9" s="24"/>
      <c r="P9" s="24"/>
      <c r="Q9" s="24"/>
      <c r="R9" s="24"/>
      <c r="S9" s="24"/>
      <c r="T9" s="24"/>
      <c r="U9" s="24"/>
      <c r="V9" s="24"/>
      <c r="W9" s="24"/>
      <c r="X9" s="24"/>
      <c r="Y9" s="24"/>
      <c r="Z9" s="24"/>
    </row>
    <row r="10" spans="1:26" ht="1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Z51"/>
  <sheetViews>
    <sheetView workbookViewId="0" topLeftCell="A1">
      <selection activeCell="A13" sqref="A13"/>
    </sheetView>
  </sheetViews>
  <sheetFormatPr defaultColWidth="11.00390625" defaultRowHeight="15.75"/>
  <cols>
    <col min="1" max="1" width="26.625" style="0" customWidth="1"/>
    <col min="2" max="2" width="14.375" style="0" customWidth="1"/>
    <col min="3" max="3" width="13.875" style="0" customWidth="1"/>
    <col min="4" max="4" width="14.00390625" style="0" customWidth="1"/>
  </cols>
  <sheetData>
    <row r="1" spans="1:26" ht="24" thickBot="1">
      <c r="A1" s="13" t="s">
        <v>12</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13</v>
      </c>
      <c r="B3" s="85">
        <v>50</v>
      </c>
      <c r="C3" s="89">
        <v>50</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14</v>
      </c>
      <c r="B4" s="85">
        <v>25</v>
      </c>
      <c r="C4" s="89">
        <v>25</v>
      </c>
      <c r="D4" s="64">
        <f aca="true" t="shared" si="0" ref="D4:D10">B4-C4</f>
        <v>0</v>
      </c>
      <c r="E4" s="24"/>
      <c r="F4" s="24"/>
      <c r="G4" s="24"/>
      <c r="H4" s="24"/>
      <c r="I4" s="24"/>
      <c r="J4" s="24"/>
      <c r="K4" s="24"/>
      <c r="L4" s="24"/>
      <c r="M4" s="24"/>
      <c r="N4" s="24"/>
      <c r="O4" s="24"/>
      <c r="P4" s="24"/>
      <c r="Q4" s="24"/>
      <c r="R4" s="24"/>
      <c r="S4" s="24"/>
      <c r="T4" s="24"/>
      <c r="U4" s="24"/>
      <c r="V4" s="24"/>
      <c r="W4" s="24"/>
      <c r="X4" s="24"/>
      <c r="Y4" s="24"/>
      <c r="Z4" s="24"/>
    </row>
    <row r="5" spans="1:26" ht="24" thickBot="1">
      <c r="A5" s="55" t="s">
        <v>15</v>
      </c>
      <c r="B5" s="85">
        <v>15</v>
      </c>
      <c r="C5" s="89">
        <v>15</v>
      </c>
      <c r="D5" s="64">
        <f t="shared" si="0"/>
        <v>0</v>
      </c>
      <c r="E5" s="24"/>
      <c r="F5" s="24"/>
      <c r="G5" s="24"/>
      <c r="H5" s="24"/>
      <c r="I5" s="24"/>
      <c r="J5" s="24"/>
      <c r="K5" s="24"/>
      <c r="L5" s="24"/>
      <c r="M5" s="24"/>
      <c r="N5" s="24"/>
      <c r="O5" s="24"/>
      <c r="P5" s="24"/>
      <c r="Q5" s="24"/>
      <c r="R5" s="24"/>
      <c r="S5" s="24"/>
      <c r="T5" s="24"/>
      <c r="U5" s="24"/>
      <c r="V5" s="24"/>
      <c r="W5" s="24"/>
      <c r="X5" s="24"/>
      <c r="Y5" s="24"/>
      <c r="Z5" s="24"/>
    </row>
    <row r="6" spans="1:26" ht="24" thickBot="1">
      <c r="A6" s="55" t="s">
        <v>16</v>
      </c>
      <c r="B6" s="85">
        <v>5</v>
      </c>
      <c r="C6" s="89">
        <v>5</v>
      </c>
      <c r="D6" s="64">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55" t="s">
        <v>17</v>
      </c>
      <c r="B7" s="85">
        <v>5</v>
      </c>
      <c r="C7" s="89">
        <v>5</v>
      </c>
      <c r="D7" s="64">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55"/>
      <c r="B8" s="85">
        <v>0</v>
      </c>
      <c r="C8" s="89">
        <v>0</v>
      </c>
      <c r="D8" s="64">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55"/>
      <c r="B9" s="85">
        <v>0</v>
      </c>
      <c r="C9" s="89">
        <v>0</v>
      </c>
      <c r="D9" s="64">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55"/>
      <c r="B10" s="85">
        <v>0</v>
      </c>
      <c r="C10" s="89">
        <v>0</v>
      </c>
      <c r="D10" s="64">
        <f t="shared" si="0"/>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17"/>
      <c r="B11" s="87"/>
      <c r="C11" s="90"/>
      <c r="D11" s="47"/>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12" t="s">
        <v>3</v>
      </c>
      <c r="B12" s="82">
        <f>SUM(B3:B10)</f>
        <v>100</v>
      </c>
      <c r="C12" s="82">
        <f>SUM(C3:C10)</f>
        <v>100</v>
      </c>
      <c r="D12" s="64">
        <f>SUM(D3:D10)</f>
        <v>0</v>
      </c>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Z51"/>
  <sheetViews>
    <sheetView workbookViewId="0" topLeftCell="A1">
      <selection activeCell="A13" sqref="A13"/>
    </sheetView>
  </sheetViews>
  <sheetFormatPr defaultColWidth="11.00390625" defaultRowHeight="15.75"/>
  <cols>
    <col min="1" max="1" width="25.50390625" style="0" customWidth="1"/>
    <col min="2" max="2" width="15.50390625" style="0" customWidth="1"/>
    <col min="3" max="3" width="14.00390625" style="0" customWidth="1"/>
    <col min="4" max="4" width="14.50390625" style="0" customWidth="1"/>
  </cols>
  <sheetData>
    <row r="1" spans="1:26" ht="24" thickBot="1">
      <c r="A1" s="13" t="s">
        <v>5</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18</v>
      </c>
      <c r="B3" s="85">
        <v>20</v>
      </c>
      <c r="C3" s="89">
        <v>20</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19</v>
      </c>
      <c r="B4" s="85">
        <v>20</v>
      </c>
      <c r="C4" s="89">
        <v>20</v>
      </c>
      <c r="D4" s="64">
        <f aca="true" t="shared" si="0" ref="D4:D10">B4-C4</f>
        <v>0</v>
      </c>
      <c r="E4" s="24"/>
      <c r="F4" s="24"/>
      <c r="G4" s="24"/>
      <c r="H4" s="24"/>
      <c r="I4" s="24"/>
      <c r="J4" s="24"/>
      <c r="K4" s="24"/>
      <c r="L4" s="24"/>
      <c r="M4" s="24"/>
      <c r="N4" s="24"/>
      <c r="O4" s="24"/>
      <c r="P4" s="24"/>
      <c r="Q4" s="24"/>
      <c r="R4" s="24"/>
      <c r="S4" s="24"/>
      <c r="T4" s="24"/>
      <c r="U4" s="24"/>
      <c r="V4" s="24"/>
      <c r="W4" s="24"/>
      <c r="X4" s="24"/>
      <c r="Y4" s="24"/>
      <c r="Z4" s="24"/>
    </row>
    <row r="5" spans="1:26" ht="24" thickBot="1">
      <c r="A5" s="55" t="s">
        <v>20</v>
      </c>
      <c r="B5" s="85">
        <v>20</v>
      </c>
      <c r="C5" s="89">
        <v>20</v>
      </c>
      <c r="D5" s="64">
        <f t="shared" si="0"/>
        <v>0</v>
      </c>
      <c r="E5" s="24"/>
      <c r="F5" s="24"/>
      <c r="G5" s="24"/>
      <c r="H5" s="24"/>
      <c r="I5" s="24"/>
      <c r="J5" s="24"/>
      <c r="K5" s="24"/>
      <c r="L5" s="24"/>
      <c r="M5" s="24"/>
      <c r="N5" s="24"/>
      <c r="O5" s="24"/>
      <c r="P5" s="24"/>
      <c r="Q5" s="24"/>
      <c r="R5" s="24"/>
      <c r="S5" s="24"/>
      <c r="T5" s="24"/>
      <c r="U5" s="24"/>
      <c r="V5" s="24"/>
      <c r="W5" s="24"/>
      <c r="X5" s="24"/>
      <c r="Y5" s="24"/>
      <c r="Z5" s="24"/>
    </row>
    <row r="6" spans="1:26" ht="24" thickBot="1">
      <c r="A6" s="55" t="s">
        <v>21</v>
      </c>
      <c r="B6" s="85">
        <v>20</v>
      </c>
      <c r="C6" s="89">
        <v>20</v>
      </c>
      <c r="D6" s="64">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55" t="s">
        <v>22</v>
      </c>
      <c r="B7" s="85">
        <v>20</v>
      </c>
      <c r="C7" s="89">
        <v>20</v>
      </c>
      <c r="D7" s="64">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55"/>
      <c r="B8" s="85">
        <v>0</v>
      </c>
      <c r="C8" s="89">
        <v>0</v>
      </c>
      <c r="D8" s="64">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55"/>
      <c r="B9" s="85">
        <v>0</v>
      </c>
      <c r="C9" s="89">
        <v>0</v>
      </c>
      <c r="D9" s="64">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55"/>
      <c r="B10" s="85">
        <v>0</v>
      </c>
      <c r="C10" s="89">
        <v>0</v>
      </c>
      <c r="D10" s="64">
        <f t="shared" si="0"/>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17"/>
      <c r="B11" s="87"/>
      <c r="C11" s="90"/>
      <c r="D11" s="47"/>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12" t="s">
        <v>3</v>
      </c>
      <c r="B12" s="82">
        <f>SUM(B3:B10)</f>
        <v>100</v>
      </c>
      <c r="C12" s="82">
        <f>SUM(C3:C10)</f>
        <v>100</v>
      </c>
      <c r="D12" s="64">
        <f>SUM(D3:D10)</f>
        <v>0</v>
      </c>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6"/>
      <c r="C13" s="24"/>
      <c r="D13" s="26"/>
      <c r="E13" s="24"/>
      <c r="F13" s="26"/>
      <c r="G13" s="24"/>
      <c r="H13" s="26"/>
      <c r="I13" s="24"/>
      <c r="J13" s="26"/>
      <c r="K13" s="24"/>
      <c r="L13" s="24"/>
      <c r="M13" s="26"/>
      <c r="N13" s="24"/>
      <c r="O13" s="26"/>
      <c r="P13" s="24"/>
      <c r="Q13" s="26"/>
      <c r="R13" s="24"/>
      <c r="S13" s="26"/>
      <c r="T13" s="24"/>
      <c r="U13" s="26"/>
      <c r="V13" s="24"/>
      <c r="W13" s="24"/>
      <c r="X13" s="26"/>
      <c r="Y13" s="24"/>
      <c r="Z13" s="26"/>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Z51"/>
  <sheetViews>
    <sheetView workbookViewId="0" topLeftCell="A1">
      <selection activeCell="A13" sqref="A13"/>
    </sheetView>
  </sheetViews>
  <sheetFormatPr defaultColWidth="11.00390625" defaultRowHeight="15.75"/>
  <cols>
    <col min="1" max="1" width="26.125" style="0" customWidth="1"/>
    <col min="2" max="2" width="15.375" style="0" customWidth="1"/>
    <col min="3" max="3" width="14.875" style="0" customWidth="1"/>
    <col min="4" max="4" width="14.625" style="0" customWidth="1"/>
  </cols>
  <sheetData>
    <row r="1" spans="1:26" ht="24" thickBot="1">
      <c r="A1" s="13" t="s">
        <v>6</v>
      </c>
      <c r="B1" s="13" t="s">
        <v>36</v>
      </c>
      <c r="C1" s="13" t="s">
        <v>1</v>
      </c>
      <c r="D1" s="13"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26</v>
      </c>
      <c r="B3" s="85">
        <v>25</v>
      </c>
      <c r="C3" s="89">
        <v>25</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t="s">
        <v>23</v>
      </c>
      <c r="B4" s="85">
        <v>20</v>
      </c>
      <c r="C4" s="89">
        <v>20</v>
      </c>
      <c r="D4" s="64">
        <f aca="true" t="shared" si="0" ref="D4:D10">B4-C4</f>
        <v>0</v>
      </c>
      <c r="E4" s="24"/>
      <c r="F4" s="24"/>
      <c r="G4" s="24"/>
      <c r="H4" s="24"/>
      <c r="I4" s="24"/>
      <c r="J4" s="24"/>
      <c r="K4" s="24"/>
      <c r="L4" s="24"/>
      <c r="M4" s="24"/>
      <c r="N4" s="24"/>
      <c r="O4" s="24"/>
      <c r="P4" s="24"/>
      <c r="Q4" s="24"/>
      <c r="R4" s="24"/>
      <c r="S4" s="24"/>
      <c r="T4" s="24"/>
      <c r="U4" s="24"/>
      <c r="V4" s="24"/>
      <c r="W4" s="24"/>
      <c r="X4" s="24"/>
      <c r="Y4" s="24"/>
      <c r="Z4" s="24"/>
    </row>
    <row r="5" spans="1:26" ht="24" thickBot="1">
      <c r="A5" s="55" t="s">
        <v>24</v>
      </c>
      <c r="B5" s="85">
        <v>15</v>
      </c>
      <c r="C5" s="89">
        <v>15</v>
      </c>
      <c r="D5" s="64">
        <f t="shared" si="0"/>
        <v>0</v>
      </c>
      <c r="E5" s="24"/>
      <c r="F5" s="24"/>
      <c r="G5" s="24"/>
      <c r="H5" s="24"/>
      <c r="I5" s="24"/>
      <c r="J5" s="24"/>
      <c r="K5" s="24"/>
      <c r="L5" s="24"/>
      <c r="M5" s="24"/>
      <c r="N5" s="24"/>
      <c r="O5" s="24"/>
      <c r="P5" s="24"/>
      <c r="Q5" s="24"/>
      <c r="R5" s="24"/>
      <c r="S5" s="24"/>
      <c r="T5" s="24"/>
      <c r="U5" s="24"/>
      <c r="V5" s="24"/>
      <c r="W5" s="24"/>
      <c r="X5" s="24"/>
      <c r="Y5" s="24"/>
      <c r="Z5" s="24"/>
    </row>
    <row r="6" spans="1:26" ht="24" thickBot="1">
      <c r="A6" s="55" t="s">
        <v>25</v>
      </c>
      <c r="B6" s="85">
        <v>25</v>
      </c>
      <c r="C6" s="89">
        <v>25</v>
      </c>
      <c r="D6" s="64">
        <f t="shared" si="0"/>
        <v>0</v>
      </c>
      <c r="E6" s="24"/>
      <c r="F6" s="24"/>
      <c r="G6" s="24"/>
      <c r="H6" s="24"/>
      <c r="I6" s="24"/>
      <c r="J6" s="24"/>
      <c r="K6" s="24"/>
      <c r="L6" s="24"/>
      <c r="M6" s="24"/>
      <c r="N6" s="24"/>
      <c r="O6" s="24"/>
      <c r="P6" s="24"/>
      <c r="Q6" s="24"/>
      <c r="R6" s="24"/>
      <c r="S6" s="24"/>
      <c r="T6" s="24"/>
      <c r="U6" s="24"/>
      <c r="V6" s="24"/>
      <c r="W6" s="24"/>
      <c r="X6" s="24"/>
      <c r="Y6" s="24"/>
      <c r="Z6" s="24"/>
    </row>
    <row r="7" spans="1:26" ht="24" thickBot="1">
      <c r="A7" s="55" t="s">
        <v>27</v>
      </c>
      <c r="B7" s="85">
        <v>15</v>
      </c>
      <c r="C7" s="89">
        <v>15</v>
      </c>
      <c r="D7" s="64">
        <f t="shared" si="0"/>
        <v>0</v>
      </c>
      <c r="E7" s="24"/>
      <c r="F7" s="24"/>
      <c r="G7" s="24"/>
      <c r="H7" s="24"/>
      <c r="I7" s="24"/>
      <c r="J7" s="24"/>
      <c r="K7" s="24"/>
      <c r="L7" s="24"/>
      <c r="M7" s="24"/>
      <c r="N7" s="24"/>
      <c r="O7" s="24"/>
      <c r="P7" s="24"/>
      <c r="Q7" s="24"/>
      <c r="R7" s="24"/>
      <c r="S7" s="24"/>
      <c r="T7" s="24"/>
      <c r="U7" s="24"/>
      <c r="V7" s="24"/>
      <c r="W7" s="24"/>
      <c r="X7" s="24"/>
      <c r="Y7" s="24"/>
      <c r="Z7" s="24"/>
    </row>
    <row r="8" spans="1:26" ht="24" thickBot="1">
      <c r="A8" s="55"/>
      <c r="B8" s="85">
        <v>0</v>
      </c>
      <c r="C8" s="89">
        <v>0</v>
      </c>
      <c r="D8" s="64">
        <f t="shared" si="0"/>
        <v>0</v>
      </c>
      <c r="E8" s="24"/>
      <c r="F8" s="24"/>
      <c r="G8" s="24"/>
      <c r="H8" s="24"/>
      <c r="I8" s="24"/>
      <c r="J8" s="24"/>
      <c r="K8" s="24"/>
      <c r="L8" s="24"/>
      <c r="M8" s="24"/>
      <c r="N8" s="24"/>
      <c r="O8" s="24"/>
      <c r="P8" s="24"/>
      <c r="Q8" s="24"/>
      <c r="R8" s="24"/>
      <c r="S8" s="24"/>
      <c r="T8" s="24"/>
      <c r="U8" s="24"/>
      <c r="V8" s="24"/>
      <c r="W8" s="24"/>
      <c r="X8" s="24"/>
      <c r="Y8" s="24"/>
      <c r="Z8" s="24"/>
    </row>
    <row r="9" spans="1:26" ht="24" thickBot="1">
      <c r="A9" s="55"/>
      <c r="B9" s="85">
        <v>0</v>
      </c>
      <c r="C9" s="89">
        <v>0</v>
      </c>
      <c r="D9" s="64">
        <f t="shared" si="0"/>
        <v>0</v>
      </c>
      <c r="E9" s="24"/>
      <c r="F9" s="24"/>
      <c r="G9" s="24"/>
      <c r="H9" s="24"/>
      <c r="I9" s="24"/>
      <c r="J9" s="24"/>
      <c r="K9" s="24"/>
      <c r="L9" s="24"/>
      <c r="M9" s="24"/>
      <c r="N9" s="24"/>
      <c r="O9" s="24"/>
      <c r="P9" s="24"/>
      <c r="Q9" s="24"/>
      <c r="R9" s="24"/>
      <c r="S9" s="24"/>
      <c r="T9" s="24"/>
      <c r="U9" s="24"/>
      <c r="V9" s="24"/>
      <c r="W9" s="24"/>
      <c r="X9" s="24"/>
      <c r="Y9" s="24"/>
      <c r="Z9" s="24"/>
    </row>
    <row r="10" spans="1:26" ht="24" thickBot="1">
      <c r="A10" s="55"/>
      <c r="B10" s="85">
        <v>0</v>
      </c>
      <c r="C10" s="89">
        <v>0</v>
      </c>
      <c r="D10" s="64">
        <f t="shared" si="0"/>
        <v>0</v>
      </c>
      <c r="E10" s="24"/>
      <c r="F10" s="24"/>
      <c r="G10" s="24"/>
      <c r="H10" s="24"/>
      <c r="I10" s="24"/>
      <c r="J10" s="24"/>
      <c r="K10" s="24"/>
      <c r="L10" s="24"/>
      <c r="M10" s="24"/>
      <c r="N10" s="24"/>
      <c r="O10" s="24"/>
      <c r="P10" s="24"/>
      <c r="Q10" s="24"/>
      <c r="R10" s="24"/>
      <c r="S10" s="24"/>
      <c r="T10" s="24"/>
      <c r="U10" s="24"/>
      <c r="V10" s="24"/>
      <c r="W10" s="24"/>
      <c r="X10" s="24"/>
      <c r="Y10" s="24"/>
      <c r="Z10" s="24"/>
    </row>
    <row r="11" spans="1:26" ht="24" thickBot="1">
      <c r="A11" s="17"/>
      <c r="B11" s="87"/>
      <c r="C11" s="90"/>
      <c r="D11" s="47"/>
      <c r="E11" s="24"/>
      <c r="F11" s="24"/>
      <c r="G11" s="24"/>
      <c r="H11" s="24"/>
      <c r="I11" s="24"/>
      <c r="J11" s="24"/>
      <c r="K11" s="24"/>
      <c r="L11" s="24"/>
      <c r="M11" s="24"/>
      <c r="N11" s="24"/>
      <c r="O11" s="24"/>
      <c r="P11" s="24"/>
      <c r="Q11" s="24"/>
      <c r="R11" s="24"/>
      <c r="S11" s="24"/>
      <c r="T11" s="24"/>
      <c r="U11" s="24"/>
      <c r="V11" s="24"/>
      <c r="W11" s="24"/>
      <c r="X11" s="24"/>
      <c r="Y11" s="24"/>
      <c r="Z11" s="24"/>
    </row>
    <row r="12" spans="1:26" ht="24" thickBot="1">
      <c r="A12" s="12" t="s">
        <v>3</v>
      </c>
      <c r="B12" s="82">
        <f>SUM(B3:B10)</f>
        <v>100</v>
      </c>
      <c r="C12" s="82">
        <f>SUM(C3:C10)</f>
        <v>100</v>
      </c>
      <c r="D12" s="64">
        <f>SUM(D3:D10)</f>
        <v>0</v>
      </c>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Z51"/>
  <sheetViews>
    <sheetView workbookViewId="0" topLeftCell="A1">
      <selection activeCell="A7" sqref="A7"/>
    </sheetView>
  </sheetViews>
  <sheetFormatPr defaultColWidth="11.00390625" defaultRowHeight="15.75"/>
  <cols>
    <col min="1" max="1" width="26.625" style="0" customWidth="1"/>
    <col min="2" max="2" width="16.50390625" style="0" customWidth="1"/>
    <col min="3" max="3" width="15.625" style="0" customWidth="1"/>
    <col min="4" max="4" width="15.50390625" style="0" customWidth="1"/>
  </cols>
  <sheetData>
    <row r="1" spans="1:26" ht="24" thickBot="1">
      <c r="A1" s="13" t="s">
        <v>28</v>
      </c>
      <c r="B1" s="13" t="s">
        <v>36</v>
      </c>
      <c r="C1" s="13" t="s">
        <v>1</v>
      </c>
      <c r="D1" s="29" t="s">
        <v>41</v>
      </c>
      <c r="E1" s="24"/>
      <c r="F1" s="24"/>
      <c r="G1" s="24"/>
      <c r="H1" s="24"/>
      <c r="I1" s="24"/>
      <c r="J1" s="24"/>
      <c r="K1" s="24"/>
      <c r="L1" s="24"/>
      <c r="M1" s="24"/>
      <c r="N1" s="24"/>
      <c r="O1" s="24"/>
      <c r="P1" s="24"/>
      <c r="Q1" s="24"/>
      <c r="R1" s="24"/>
      <c r="S1" s="24"/>
      <c r="T1" s="24"/>
      <c r="U1" s="24"/>
      <c r="V1" s="24"/>
      <c r="W1" s="24"/>
      <c r="X1" s="24"/>
      <c r="Y1" s="24"/>
      <c r="Z1" s="24"/>
    </row>
    <row r="2" spans="1:26" ht="24" thickBot="1">
      <c r="A2" s="17"/>
      <c r="B2" s="22"/>
      <c r="C2" s="25"/>
      <c r="D2" s="27"/>
      <c r="E2" s="24"/>
      <c r="F2" s="24"/>
      <c r="G2" s="24"/>
      <c r="H2" s="24"/>
      <c r="I2" s="24"/>
      <c r="J2" s="24"/>
      <c r="K2" s="24"/>
      <c r="L2" s="24"/>
      <c r="M2" s="24"/>
      <c r="N2" s="24"/>
      <c r="O2" s="24"/>
      <c r="P2" s="24"/>
      <c r="Q2" s="24"/>
      <c r="R2" s="24"/>
      <c r="S2" s="24"/>
      <c r="T2" s="24"/>
      <c r="U2" s="24"/>
      <c r="V2" s="24"/>
      <c r="W2" s="24"/>
      <c r="X2" s="24"/>
      <c r="Y2" s="24"/>
      <c r="Z2" s="24"/>
    </row>
    <row r="3" spans="1:26" ht="24" thickBot="1">
      <c r="A3" s="55" t="s">
        <v>29</v>
      </c>
      <c r="B3" s="85">
        <v>200</v>
      </c>
      <c r="C3" s="89">
        <v>200</v>
      </c>
      <c r="D3" s="64">
        <f>B3-C3</f>
        <v>0</v>
      </c>
      <c r="E3" s="24"/>
      <c r="F3" s="24"/>
      <c r="G3" s="24"/>
      <c r="H3" s="24"/>
      <c r="I3" s="24"/>
      <c r="J3" s="24"/>
      <c r="K3" s="24"/>
      <c r="L3" s="24"/>
      <c r="M3" s="24"/>
      <c r="N3" s="24"/>
      <c r="O3" s="24"/>
      <c r="P3" s="24"/>
      <c r="Q3" s="24"/>
      <c r="R3" s="24"/>
      <c r="S3" s="24"/>
      <c r="T3" s="24"/>
      <c r="U3" s="24"/>
      <c r="V3" s="24"/>
      <c r="W3" s="24"/>
      <c r="X3" s="24"/>
      <c r="Y3" s="24"/>
      <c r="Z3" s="24"/>
    </row>
    <row r="4" spans="1:26" ht="24" thickBot="1">
      <c r="A4" s="55"/>
      <c r="B4" s="85">
        <v>0</v>
      </c>
      <c r="C4" s="89">
        <v>0</v>
      </c>
      <c r="D4" s="64">
        <f>B4-C4</f>
        <v>0</v>
      </c>
      <c r="E4" s="24"/>
      <c r="F4" s="24"/>
      <c r="G4" s="24"/>
      <c r="H4" s="24"/>
      <c r="I4" s="24"/>
      <c r="J4" s="24"/>
      <c r="K4" s="24"/>
      <c r="L4" s="24"/>
      <c r="M4" s="24"/>
      <c r="N4" s="24"/>
      <c r="O4" s="24"/>
      <c r="P4" s="24"/>
      <c r="Q4" s="24"/>
      <c r="R4" s="24"/>
      <c r="S4" s="24"/>
      <c r="T4" s="24"/>
      <c r="U4" s="24"/>
      <c r="V4" s="24"/>
      <c r="W4" s="24"/>
      <c r="X4" s="24"/>
      <c r="Y4" s="24"/>
      <c r="Z4" s="24"/>
    </row>
    <row r="5" spans="1:26" ht="24" thickBot="1">
      <c r="A5" s="17"/>
      <c r="B5" s="87"/>
      <c r="C5" s="90"/>
      <c r="D5" s="47"/>
      <c r="E5" s="24"/>
      <c r="F5" s="24"/>
      <c r="G5" s="24"/>
      <c r="H5" s="24"/>
      <c r="I5" s="24"/>
      <c r="J5" s="24"/>
      <c r="K5" s="24"/>
      <c r="L5" s="24"/>
      <c r="M5" s="24"/>
      <c r="N5" s="24"/>
      <c r="O5" s="24"/>
      <c r="P5" s="24"/>
      <c r="Q5" s="24"/>
      <c r="R5" s="24"/>
      <c r="S5" s="24"/>
      <c r="T5" s="24"/>
      <c r="U5" s="24"/>
      <c r="V5" s="24"/>
      <c r="W5" s="24"/>
      <c r="X5" s="24"/>
      <c r="Y5" s="24"/>
      <c r="Z5" s="24"/>
    </row>
    <row r="6" spans="1:26" ht="24" thickBot="1">
      <c r="A6" s="12" t="s">
        <v>3</v>
      </c>
      <c r="B6" s="82">
        <f>SUM(B3:B4)</f>
        <v>200</v>
      </c>
      <c r="C6" s="82">
        <f>SUM(C3:C4)</f>
        <v>200</v>
      </c>
      <c r="D6" s="64">
        <f>SUM(D3:D4)</f>
        <v>0</v>
      </c>
      <c r="E6" s="24"/>
      <c r="F6" s="24"/>
      <c r="G6" s="24"/>
      <c r="H6" s="24"/>
      <c r="I6" s="24"/>
      <c r="J6" s="24"/>
      <c r="K6" s="24"/>
      <c r="L6" s="24"/>
      <c r="M6" s="24"/>
      <c r="N6" s="24"/>
      <c r="O6" s="24"/>
      <c r="P6" s="24"/>
      <c r="Q6" s="24"/>
      <c r="R6" s="24"/>
      <c r="S6" s="24"/>
      <c r="T6" s="24"/>
      <c r="U6" s="24"/>
      <c r="V6" s="24"/>
      <c r="W6" s="24"/>
      <c r="X6" s="24"/>
      <c r="Y6" s="24"/>
      <c r="Z6" s="24"/>
    </row>
    <row r="7" spans="1:26" ht="15">
      <c r="A7" s="24"/>
      <c r="B7" s="24"/>
      <c r="C7" s="24"/>
      <c r="D7" s="24"/>
      <c r="E7" s="24"/>
      <c r="F7" s="24"/>
      <c r="G7" s="24"/>
      <c r="H7" s="24"/>
      <c r="I7" s="24"/>
      <c r="J7" s="24"/>
      <c r="K7" s="24"/>
      <c r="L7" s="24"/>
      <c r="M7" s="24"/>
      <c r="N7" s="24"/>
      <c r="O7" s="24"/>
      <c r="P7" s="24"/>
      <c r="Q7" s="24"/>
      <c r="R7" s="24"/>
      <c r="S7" s="24"/>
      <c r="T7" s="24"/>
      <c r="U7" s="24"/>
      <c r="V7" s="24"/>
      <c r="W7" s="24"/>
      <c r="X7" s="24"/>
      <c r="Y7" s="24"/>
      <c r="Z7" s="24"/>
    </row>
    <row r="8" spans="1:26" ht="15">
      <c r="A8" s="24"/>
      <c r="B8" s="24"/>
      <c r="C8" s="24"/>
      <c r="D8" s="24"/>
      <c r="E8" s="24"/>
      <c r="F8" s="24"/>
      <c r="G8" s="24"/>
      <c r="H8" s="24"/>
      <c r="I8" s="24"/>
      <c r="J8" s="24"/>
      <c r="K8" s="24"/>
      <c r="L8" s="24"/>
      <c r="M8" s="24"/>
      <c r="N8" s="24"/>
      <c r="O8" s="24"/>
      <c r="P8" s="24"/>
      <c r="Q8" s="24"/>
      <c r="R8" s="24"/>
      <c r="S8" s="24"/>
      <c r="T8" s="24"/>
      <c r="U8" s="24"/>
      <c r="V8" s="24"/>
      <c r="W8" s="24"/>
      <c r="X8" s="24"/>
      <c r="Y8" s="24"/>
      <c r="Z8" s="24"/>
    </row>
    <row r="9" spans="1:26" ht="15">
      <c r="A9" s="24"/>
      <c r="B9" s="24"/>
      <c r="C9" s="24"/>
      <c r="D9" s="24"/>
      <c r="E9" s="24"/>
      <c r="F9" s="24"/>
      <c r="G9" s="24"/>
      <c r="H9" s="24"/>
      <c r="I9" s="24"/>
      <c r="J9" s="24"/>
      <c r="K9" s="24"/>
      <c r="L9" s="24"/>
      <c r="M9" s="24"/>
      <c r="N9" s="24"/>
      <c r="O9" s="24"/>
      <c r="P9" s="24"/>
      <c r="Q9" s="24"/>
      <c r="R9" s="24"/>
      <c r="S9" s="24"/>
      <c r="T9" s="24"/>
      <c r="U9" s="24"/>
      <c r="V9" s="24"/>
      <c r="W9" s="24"/>
      <c r="X9" s="24"/>
      <c r="Y9" s="24"/>
      <c r="Z9" s="24"/>
    </row>
    <row r="10" spans="1:26" ht="1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sheetData>
  <sheetProtection sheet="1" objects="1" scenario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Rafe Beckley</dc:creator>
  <cp:keywords/>
  <dc:description/>
  <cp:lastModifiedBy>Rafe Beckley</cp:lastModifiedBy>
  <dcterms:created xsi:type="dcterms:W3CDTF">2013-12-04T10:48:54Z</dcterms:created>
  <dcterms:modified xsi:type="dcterms:W3CDTF">2014-08-28T09:11:18Z</dcterms:modified>
  <cp:category/>
  <cp:version/>
  <cp:contentType/>
  <cp:contentStatus/>
</cp:coreProperties>
</file>